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1"/>
  </bookViews>
  <sheets>
    <sheet name="tariffe base" sheetId="1" r:id="rId1"/>
    <sheet name="coefficienti" sheetId="2" r:id="rId2"/>
  </sheets>
  <definedNames>
    <definedName name="_xlnm.Print_Area" localSheetId="1">coefficienti!$A$1:$E$78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5" i="2" l="1"/>
  <c r="D75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3" i="2"/>
  <c r="D53" i="2"/>
  <c r="E52" i="2"/>
  <c r="D52" i="2"/>
  <c r="E51" i="2"/>
  <c r="D51" i="2"/>
  <c r="E49" i="2"/>
  <c r="D49" i="2"/>
  <c r="E48" i="2"/>
  <c r="D48" i="2"/>
  <c r="E47" i="2"/>
  <c r="D47" i="2"/>
  <c r="E45" i="2"/>
  <c r="D45" i="2"/>
  <c r="E44" i="2"/>
  <c r="D44" i="2"/>
  <c r="E43" i="2"/>
  <c r="D43" i="2"/>
  <c r="E41" i="2"/>
  <c r="D41" i="2"/>
  <c r="E40" i="2"/>
  <c r="D40" i="2"/>
  <c r="E39" i="2"/>
  <c r="D39" i="2"/>
  <c r="E37" i="2"/>
  <c r="D37" i="2"/>
  <c r="E36" i="2"/>
  <c r="D36" i="2"/>
  <c r="E35" i="2"/>
  <c r="D35" i="2"/>
  <c r="E28" i="2"/>
  <c r="D28" i="2"/>
  <c r="E27" i="2"/>
  <c r="D27" i="2"/>
  <c r="E26" i="2"/>
  <c r="D26" i="2"/>
  <c r="E25" i="2"/>
  <c r="D25" i="2"/>
  <c r="E24" i="2"/>
  <c r="D24" i="2"/>
  <c r="E23" i="2"/>
  <c r="D23" i="2"/>
  <c r="D22" i="2"/>
  <c r="E21" i="2"/>
  <c r="D21" i="2"/>
  <c r="E20" i="2"/>
  <c r="D20" i="2"/>
  <c r="E19" i="2"/>
  <c r="D19" i="2"/>
  <c r="E18" i="2"/>
  <c r="E17" i="2"/>
  <c r="E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B22" i="1"/>
  <c r="B21" i="1"/>
</calcChain>
</file>

<file path=xl/sharedStrings.xml><?xml version="1.0" encoding="utf-8"?>
<sst xmlns="http://schemas.openxmlformats.org/spreadsheetml/2006/main" count="116" uniqueCount="93">
  <si>
    <t>1. TARIFFA STANDARD ANNUALE</t>
  </si>
  <si>
    <t>CATEGORIE</t>
  </si>
  <si>
    <t>TARIFFA ANNUA PER METRO QUADRATO O METRO LINEARE - OCCUPAZIONE SUOLO PUBBLICO</t>
  </si>
  <si>
    <t>TARIFFA ANNUA PER METRO QUADRATO - ESPOSIZIONI PUBBLICITARIE</t>
  </si>
  <si>
    <t>1° categoria</t>
  </si>
  <si>
    <t>Euro 40,00</t>
  </si>
  <si>
    <t>2° categoria</t>
  </si>
  <si>
    <t>Euro 35,00 ( riduzione 12,5%)</t>
  </si>
  <si>
    <t>Euro 20,00 ( riduzione 50%)</t>
  </si>
  <si>
    <t>3° categoria</t>
  </si>
  <si>
    <t>Euro 30,00 ( riduzione 25%)</t>
  </si>
  <si>
    <t>Euro 16,00 (riduzione 60%)</t>
  </si>
  <si>
    <t xml:space="preserve">2. TARIFFA STANDARD GIORNALIERA </t>
  </si>
  <si>
    <t>TARIFFA A GIORNO  PER METRO QUADRATO O METRO LINEARE - OCCUPAZIONE SUOLO PUBBLICO</t>
  </si>
  <si>
    <t>Euro 0,70</t>
  </si>
  <si>
    <t>Euro 0,61 ( riduzione 12,5%)</t>
  </si>
  <si>
    <t>Euro 0,35 ( riduzione 50%)</t>
  </si>
  <si>
    <t>Euro 0,49 ( riduzione 30%)</t>
  </si>
  <si>
    <t>Euro 0,28 ( riduzione 60%)</t>
  </si>
  <si>
    <t xml:space="preserve">3. TARIFFA STANDARD PER PUBBLICHE AFFISSIONI: </t>
  </si>
  <si>
    <t>TARIFFA BASE AFFISSIONI</t>
  </si>
  <si>
    <t>ALLEGATO “A”</t>
  </si>
  <si>
    <t>PRIMA CATEGORIA</t>
  </si>
  <si>
    <t xml:space="preserve">TIPOLOGIA DI OCCUPAZIONE </t>
  </si>
  <si>
    <t>COEFF</t>
  </si>
  <si>
    <t>TAR. BASE A</t>
  </si>
  <si>
    <t>TAR. BASE G</t>
  </si>
  <si>
    <t>ANNO</t>
  </si>
  <si>
    <t>GIORNO</t>
  </si>
  <si>
    <t>1) occupazioni suolo residuali non riconducibili alle categorie seguenti</t>
  </si>
  <si>
    <r>
      <rPr>
        <sz val="11"/>
        <rFont val="Times New Roman"/>
        <family val="1"/>
        <charset val="1"/>
      </rPr>
      <t>2) passi e accessi carrabili</t>
    </r>
    <r>
      <rPr>
        <sz val="12"/>
        <color rgb="FF000000"/>
        <rFont val="Times New Roman"/>
        <family val="1"/>
        <charset val="1"/>
      </rPr>
      <t xml:space="preserve">  a ml.</t>
    </r>
  </si>
  <si>
    <r>
      <rPr>
        <sz val="11"/>
        <rFont val="Times New Roman"/>
        <family val="1"/>
        <charset val="1"/>
      </rPr>
      <t>3) passi  carrabili</t>
    </r>
    <r>
      <rPr>
        <sz val="12"/>
        <color rgb="FF000000"/>
        <rFont val="Times New Roman"/>
        <family val="1"/>
        <charset val="1"/>
      </rPr>
      <t xml:space="preserve"> a raso a  ml.</t>
    </r>
  </si>
  <si>
    <t>4) spazi soprastanti - tende (*)</t>
  </si>
  <si>
    <t xml:space="preserve">5) spazi sottostanti </t>
  </si>
  <si>
    <t xml:space="preserve">6) distributori di carburanti </t>
  </si>
  <si>
    <t>7) Antenne telefoniche</t>
  </si>
  <si>
    <t>8) distributori automatici e di tabacchi</t>
  </si>
  <si>
    <t>9) occupazioni attività pubblici esercizi tavoli e sedie (*)</t>
  </si>
  <si>
    <t>11) occupazioni per attività dello spettacolo viaggiante (*)</t>
  </si>
  <si>
    <t>12) chioschi e edicole</t>
  </si>
  <si>
    <t>13) Traslochi e interventi edilizi d’urgenza con autoscale (*)</t>
  </si>
  <si>
    <t>14) Traslochi e interventi edilizi d’urgenza con autoscale fino a 7 ore</t>
  </si>
  <si>
    <t>15) Scavi, manomissione suolo e sottosuolo (*)</t>
  </si>
  <si>
    <t>16)  attività edile  (*)</t>
  </si>
  <si>
    <t>17) attività edile fino a 7 ore</t>
  </si>
  <si>
    <r>
      <rPr>
        <sz val="11"/>
        <rFont val="Times New Roman"/>
        <family val="1"/>
        <charset val="1"/>
      </rPr>
      <t>18) serbatoi interrati</t>
    </r>
    <r>
      <rPr>
        <sz val="12"/>
        <rFont val="Times New Roman"/>
        <family val="1"/>
        <charset val="1"/>
      </rPr>
      <t xml:space="preserve"> fino a 3.000 litri</t>
    </r>
  </si>
  <si>
    <t>19) maggiorazione ogni 1,000 litri</t>
  </si>
  <si>
    <t>20) Esposizione merci fuori negozio</t>
  </si>
  <si>
    <t>21 ) Occupazione per fiere e festeggiamenti con esclusione di quelle realizzate con installazioni dello spettacolo viaggiante</t>
  </si>
  <si>
    <t>22) Occupazione con installazione di attrazioni, giochi e divertimenti dello spettacolo viaggiante</t>
  </si>
  <si>
    <t>23)  Occupazioni senza scopo di lucro effettuate da associazioni, comitati, partiti politici (quando non esenti) (*)</t>
  </si>
  <si>
    <t>24)  Fiere minori e manifestazioni varie</t>
  </si>
  <si>
    <t>25)  Ambulanti con posteggi sparsi fuori da aree mercatali</t>
  </si>
  <si>
    <t>(*) per occupazioni superiori a i 14 gg fino a 29 riduzione del 30%</t>
  </si>
  <si>
    <t>(*) occupazioni oltre i 29 gg. riduzione del 50%</t>
  </si>
  <si>
    <t xml:space="preserve">TIPOLOGIA DI ESPOSIZIONE </t>
  </si>
  <si>
    <t>TAR. BASE M</t>
  </si>
  <si>
    <t>1) Insegna di esercizio  da 1 a 5 mq opaca</t>
  </si>
  <si>
    <t>1) Insegna di esercizio  da 5,01 a 8 mq opaca</t>
  </si>
  <si>
    <t>1) Insegna di esercizio  superiore a  8 mq opaca</t>
  </si>
  <si>
    <t>2) Impianto pubblicitario da 1,00 a 5 mq opaco</t>
  </si>
  <si>
    <t>2) Impianto pubblicitario da 5,01 a 8 mq opaco</t>
  </si>
  <si>
    <t>2) Impianto pubblicitario  superiore a  8 mq opaco</t>
  </si>
  <si>
    <t>3) Insegna di esercizio  da 1 a 5 mq luminosa o illuminata</t>
  </si>
  <si>
    <t>3) Insegna di esercizio  da 5,01 a 8 mq luminosa o illuminata</t>
  </si>
  <si>
    <t>3) Insegna di esercizio  superiore a  8 mq luminosa o illuminata</t>
  </si>
  <si>
    <t>4) Impianto pubblicitario da 1,00 a 5 mq luminoso o illuminato</t>
  </si>
  <si>
    <t>4) Impianto pubblicitario da 5,01 a 8 mq luminoso o illuminato</t>
  </si>
  <si>
    <t>4) Impianto pubblicitario  superiore a  8 mq luminoso o illuminato</t>
  </si>
  <si>
    <t>5) Striscione traversante la strada a mq. gg.15 fino a 5 mq.</t>
  </si>
  <si>
    <t>5) Striscione traversante la strada a mq. gg.15 da 5,01 a 8,00 mq</t>
  </si>
  <si>
    <t>5) Striscione traversante la strada a mq. gg.15 oltre 8,00 mq</t>
  </si>
  <si>
    <r>
      <rPr>
        <sz val="11"/>
        <color rgb="FF000000"/>
        <rFont val="Times New Roman"/>
        <family val="1"/>
        <charset val="1"/>
      </rPr>
      <t xml:space="preserve">6) </t>
    </r>
    <r>
      <rPr>
        <sz val="12"/>
        <color rgb="FF000000"/>
        <rFont val="Times New Roman"/>
        <family val="1"/>
        <charset val="1"/>
      </rPr>
      <t>Impianto pubblicitario a messaggio variabile</t>
    </r>
  </si>
  <si>
    <t xml:space="preserve">7) Volantinaggio per persona a giorno </t>
  </si>
  <si>
    <t>8) Pubblicità fonica per postazione a giorno</t>
  </si>
  <si>
    <t>9) Pubblicità realizzata con aeromobili a giorno</t>
  </si>
  <si>
    <t>10) Pubblicità realizzata con palloni frenati e simili a giorno</t>
  </si>
  <si>
    <t>11) Pubblicità realizzata con proiezioni a giorno</t>
  </si>
  <si>
    <t>12) Pubblicità in vetrina</t>
  </si>
  <si>
    <t>13) Locandine e altro materiale temporaneo</t>
  </si>
  <si>
    <t>14) Altre forme  di esposizione pubblicitaria</t>
  </si>
  <si>
    <t>15) pubblicità per conto proprio su veicoli d’impresa inf. 30 ql</t>
  </si>
  <si>
    <t>16) pubblicità per conto proprio su veicoli d’impresa sup.30 ql</t>
  </si>
  <si>
    <t>17) pubblicità per conto proprio su motoveicoli</t>
  </si>
  <si>
    <t xml:space="preserve">TIPOLOGIA DI MANIFESTO </t>
  </si>
  <si>
    <t>TAR. BASE 5 gg.</t>
  </si>
  <si>
    <t>TAR. BASE 1 gg</t>
  </si>
  <si>
    <t>5 gg.</t>
  </si>
  <si>
    <t>1 gg.</t>
  </si>
  <si>
    <t>1) manifesto 70 x 100 – 100 x 70 (*)</t>
  </si>
  <si>
    <t>(*) Aumento tariffa del 50 % su commissioni inferiori a 50 fogli</t>
  </si>
  <si>
    <t>(*) Aumento tariffa del 50 % per manifesti da 8 a 12 fogli</t>
  </si>
  <si>
    <t>(*) Aumento tariffa del 100 % per manifesti oltre 12 fogli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</si>
</sst>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 &quot;* #,##0.00_-;&quot;-€ &quot;* #,##0.00_-;_-&quot;€ &quot;* \-??_-;_-@_-"/>
    <numFmt numFmtId="165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9" fillId="0" borderId="0" applyBorder="0" applyProtection="0"/>
    <xf numFmtId="164" fontId="9" fillId="0" borderId="0" applyBorder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0" fillId="0" borderId="0" xfId="0" applyBorder="1"/>
    <xf numFmtId="164" fontId="1" fillId="0" borderId="1" xfId="2" applyFont="1" applyBorder="1" applyAlignment="1" applyProtection="1">
      <alignment horizontal="right" vertical="top" wrapText="1"/>
    </xf>
    <xf numFmtId="165" fontId="0" fillId="0" borderId="0" xfId="1" applyFont="1" applyBorder="1" applyAlignment="1" applyProtection="1"/>
    <xf numFmtId="164" fontId="1" fillId="0" borderId="1" xfId="0" applyNumberFormat="1" applyFont="1" applyBorder="1" applyAlignment="1">
      <alignment horizontal="right" vertical="top" wrapText="1"/>
    </xf>
    <xf numFmtId="164" fontId="0" fillId="0" borderId="0" xfId="0" applyNumberFormat="1"/>
    <xf numFmtId="0" fontId="2" fillId="0" borderId="1" xfId="0" applyFont="1" applyBorder="1"/>
    <xf numFmtId="164" fontId="1" fillId="0" borderId="1" xfId="2" applyFont="1" applyBorder="1" applyAlignment="1" applyProtection="1">
      <alignment horizontal="justify" vertical="top" wrapText="1"/>
    </xf>
    <xf numFmtId="164" fontId="1" fillId="0" borderId="1" xfId="0" applyNumberFormat="1" applyFont="1" applyBorder="1" applyAlignment="1">
      <alignment horizontal="justify" vertical="top" wrapText="1"/>
    </xf>
    <xf numFmtId="0" fontId="3" fillId="0" borderId="0" xfId="0" applyFont="1"/>
    <xf numFmtId="0" fontId="0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164" fontId="3" fillId="2" borderId="1" xfId="2" applyFont="1" applyFill="1" applyBorder="1" applyAlignment="1" applyProtection="1"/>
    <xf numFmtId="0" fontId="4" fillId="3" borderId="1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164" fontId="0" fillId="2" borderId="1" xfId="0" applyNumberFormat="1" applyFill="1" applyBorder="1"/>
    <xf numFmtId="2" fontId="5" fillId="0" borderId="3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vertical="top" wrapText="1"/>
    </xf>
    <xf numFmtId="2" fontId="1" fillId="0" borderId="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justify" vertical="top" wrapText="1"/>
    </xf>
    <xf numFmtId="164" fontId="0" fillId="0" borderId="1" xfId="0" applyNumberFormat="1" applyBorder="1"/>
    <xf numFmtId="2" fontId="3" fillId="0" borderId="0" xfId="0" applyNumberFormat="1" applyFont="1" applyAlignment="1">
      <alignment horizontal="right"/>
    </xf>
    <xf numFmtId="2" fontId="5" fillId="0" borderId="0" xfId="0" applyNumberFormat="1" applyFont="1" applyBorder="1" applyAlignment="1">
      <alignment horizontal="right" vertical="top" wrapText="1"/>
    </xf>
    <xf numFmtId="164" fontId="0" fillId="0" borderId="0" xfId="0" applyNumberFormat="1" applyBorder="1"/>
    <xf numFmtId="0" fontId="8" fillId="2" borderId="1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B12" sqref="B12"/>
    </sheetView>
  </sheetViews>
  <sheetFormatPr defaultRowHeight="15" x14ac:dyDescent="0.25"/>
  <cols>
    <col min="1" max="1" width="13.5703125" customWidth="1"/>
    <col min="2" max="2" width="56.5703125" customWidth="1"/>
    <col min="3" max="3" width="47.5703125" customWidth="1"/>
    <col min="4" max="4" width="26.28515625" customWidth="1"/>
    <col min="5" max="5" width="35.140625" customWidth="1"/>
    <col min="6" max="1025" width="8.7109375" customWidth="1"/>
  </cols>
  <sheetData>
    <row r="1" spans="1:6" ht="15.75" x14ac:dyDescent="0.25">
      <c r="A1" s="3" t="s">
        <v>0</v>
      </c>
      <c r="B1" s="3"/>
    </row>
    <row r="3" spans="1:6" ht="47.25" x14ac:dyDescent="0.25">
      <c r="A3" s="4" t="s">
        <v>1</v>
      </c>
      <c r="B3" s="4" t="s">
        <v>2</v>
      </c>
      <c r="C3" s="4" t="s">
        <v>3</v>
      </c>
      <c r="D3" s="5"/>
    </row>
    <row r="4" spans="1:6" ht="15.75" x14ac:dyDescent="0.25">
      <c r="A4" s="4" t="s">
        <v>4</v>
      </c>
      <c r="B4" s="6" t="s">
        <v>5</v>
      </c>
      <c r="C4" s="6" t="s">
        <v>5</v>
      </c>
      <c r="D4" s="5"/>
      <c r="F4" s="7"/>
    </row>
    <row r="5" spans="1:6" ht="15.75" x14ac:dyDescent="0.25">
      <c r="A5" s="4" t="s">
        <v>6</v>
      </c>
      <c r="B5" s="8" t="s">
        <v>7</v>
      </c>
      <c r="C5" s="8" t="s">
        <v>8</v>
      </c>
      <c r="D5" s="5"/>
      <c r="F5" s="7"/>
    </row>
    <row r="6" spans="1:6" ht="15.75" x14ac:dyDescent="0.25">
      <c r="A6" s="4" t="s">
        <v>9</v>
      </c>
      <c r="B6" s="8" t="s">
        <v>10</v>
      </c>
      <c r="C6" s="8" t="s">
        <v>11</v>
      </c>
      <c r="D6" s="5"/>
    </row>
    <row r="7" spans="1:6" x14ac:dyDescent="0.25">
      <c r="A7" s="5"/>
      <c r="B7" s="5"/>
      <c r="C7" s="5"/>
      <c r="D7" s="5"/>
    </row>
    <row r="9" spans="1:6" ht="15.75" x14ac:dyDescent="0.25">
      <c r="A9" s="3" t="s">
        <v>12</v>
      </c>
      <c r="B9" s="3"/>
    </row>
    <row r="11" spans="1:6" ht="47.25" x14ac:dyDescent="0.25">
      <c r="A11" s="4" t="s">
        <v>1</v>
      </c>
      <c r="B11" s="4" t="s">
        <v>13</v>
      </c>
      <c r="C11" s="4" t="s">
        <v>3</v>
      </c>
    </row>
    <row r="12" spans="1:6" ht="15.75" x14ac:dyDescent="0.25">
      <c r="A12" s="4" t="s">
        <v>4</v>
      </c>
      <c r="B12" s="6" t="s">
        <v>14</v>
      </c>
      <c r="C12" s="6" t="s">
        <v>14</v>
      </c>
      <c r="D12" s="9"/>
    </row>
    <row r="13" spans="1:6" ht="15.75" x14ac:dyDescent="0.25">
      <c r="A13" s="4" t="s">
        <v>6</v>
      </c>
      <c r="B13" s="8" t="s">
        <v>15</v>
      </c>
      <c r="C13" s="8" t="s">
        <v>16</v>
      </c>
      <c r="F13" s="7"/>
    </row>
    <row r="14" spans="1:6" ht="15.75" x14ac:dyDescent="0.25">
      <c r="A14" s="4" t="s">
        <v>9</v>
      </c>
      <c r="B14" s="8" t="s">
        <v>17</v>
      </c>
      <c r="C14" s="8" t="s">
        <v>18</v>
      </c>
      <c r="F14" s="7"/>
    </row>
    <row r="17" spans="1:2" ht="15.75" x14ac:dyDescent="0.25">
      <c r="A17" s="3" t="s">
        <v>19</v>
      </c>
      <c r="B17" s="3"/>
    </row>
    <row r="19" spans="1:2" ht="15.75" x14ac:dyDescent="0.25">
      <c r="A19" s="4" t="s">
        <v>1</v>
      </c>
      <c r="B19" s="10" t="s">
        <v>20</v>
      </c>
    </row>
    <row r="20" spans="1:2" ht="15.75" x14ac:dyDescent="0.25">
      <c r="A20" s="4" t="s">
        <v>4</v>
      </c>
      <c r="B20" s="11">
        <v>0.7</v>
      </c>
    </row>
    <row r="21" spans="1:2" ht="15.75" x14ac:dyDescent="0.25">
      <c r="A21" s="4" t="s">
        <v>6</v>
      </c>
      <c r="B21" s="12">
        <f>B20*0.875</f>
        <v>0.61249999999999993</v>
      </c>
    </row>
    <row r="22" spans="1:2" ht="15.75" x14ac:dyDescent="0.25">
      <c r="A22" s="4" t="s">
        <v>9</v>
      </c>
      <c r="B22" s="12">
        <f>B20*0.7</f>
        <v>0.48999999999999994</v>
      </c>
    </row>
  </sheetData>
  <mergeCells count="3">
    <mergeCell ref="A1:B1"/>
    <mergeCell ref="A9:B9"/>
    <mergeCell ref="A17:B1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69"/>
  <sheetViews>
    <sheetView tabSelected="1" topLeftCell="A7" zoomScaleNormal="100" workbookViewId="0">
      <selection activeCell="K27" sqref="K27"/>
    </sheetView>
  </sheetViews>
  <sheetFormatPr defaultRowHeight="15" x14ac:dyDescent="0.25"/>
  <cols>
    <col min="1" max="1" width="79.7109375" customWidth="1"/>
    <col min="2" max="2" width="8.140625" style="13" customWidth="1"/>
    <col min="3" max="3" width="9.85546875" style="13" customWidth="1"/>
    <col min="4" max="4" width="12.7109375" customWidth="1"/>
    <col min="5" max="5" width="14.28515625" customWidth="1"/>
    <col min="6" max="15" width="8.7109375" customWidth="1"/>
    <col min="16" max="16" width="9.7109375" customWidth="1"/>
    <col min="17" max="1020" width="8.7109375" customWidth="1"/>
    <col min="1021" max="1025" width="11.5703125"/>
  </cols>
  <sheetData>
    <row r="1" spans="1:5" x14ac:dyDescent="0.25">
      <c r="A1" s="13" t="s">
        <v>21</v>
      </c>
      <c r="D1" s="2" t="s">
        <v>22</v>
      </c>
      <c r="E1" s="2"/>
    </row>
    <row r="2" spans="1:5" x14ac:dyDescent="0.25">
      <c r="D2" s="14"/>
      <c r="E2" s="14"/>
    </row>
    <row r="3" spans="1:5" ht="15.75" customHeight="1" x14ac:dyDescent="0.25">
      <c r="A3" s="1" t="s">
        <v>23</v>
      </c>
      <c r="B3" s="15" t="s">
        <v>24</v>
      </c>
      <c r="C3" s="15" t="s">
        <v>24</v>
      </c>
      <c r="D3" s="16" t="s">
        <v>25</v>
      </c>
      <c r="E3" s="16" t="s">
        <v>26</v>
      </c>
    </row>
    <row r="4" spans="1:5" ht="15.75" x14ac:dyDescent="0.25">
      <c r="A4" s="1"/>
      <c r="B4" s="15" t="s">
        <v>27</v>
      </c>
      <c r="C4" s="15" t="s">
        <v>28</v>
      </c>
      <c r="D4" s="17">
        <v>30</v>
      </c>
      <c r="E4" s="17">
        <v>0.6</v>
      </c>
    </row>
    <row r="5" spans="1:5" ht="15.75" x14ac:dyDescent="0.25">
      <c r="A5" s="18" t="s">
        <v>29</v>
      </c>
      <c r="B5" s="19">
        <v>0.58540000000000003</v>
      </c>
      <c r="C5" s="19">
        <v>1.72</v>
      </c>
      <c r="D5" s="20">
        <f t="shared" ref="D5:D15" si="0">B5*D$4</f>
        <v>17.562000000000001</v>
      </c>
      <c r="E5" s="20">
        <f t="shared" ref="E5:E15" si="1">C5*E$4</f>
        <v>1.032</v>
      </c>
    </row>
    <row r="6" spans="1:5" ht="15.75" x14ac:dyDescent="0.25">
      <c r="A6" s="18" t="s">
        <v>30</v>
      </c>
      <c r="B6" s="19">
        <v>0.29249999999999998</v>
      </c>
      <c r="C6" s="19">
        <v>0</v>
      </c>
      <c r="D6" s="20">
        <f t="shared" si="0"/>
        <v>8.7749999999999986</v>
      </c>
      <c r="E6" s="20">
        <f t="shared" si="1"/>
        <v>0</v>
      </c>
    </row>
    <row r="7" spans="1:5" ht="15.75" x14ac:dyDescent="0.25">
      <c r="A7" s="18" t="s">
        <v>31</v>
      </c>
      <c r="B7" s="19">
        <v>0.14630000000000001</v>
      </c>
      <c r="C7" s="19">
        <v>0</v>
      </c>
      <c r="D7" s="20">
        <f t="shared" si="0"/>
        <v>4.3890000000000002</v>
      </c>
      <c r="E7" s="20">
        <f t="shared" si="1"/>
        <v>0</v>
      </c>
    </row>
    <row r="8" spans="1:5" ht="15.75" x14ac:dyDescent="0.25">
      <c r="A8" s="18" t="s">
        <v>32</v>
      </c>
      <c r="B8" s="19">
        <v>0.17580000000000001</v>
      </c>
      <c r="C8" s="19">
        <v>0.5</v>
      </c>
      <c r="D8" s="20">
        <f t="shared" si="0"/>
        <v>5.274</v>
      </c>
      <c r="E8" s="20">
        <f t="shared" si="1"/>
        <v>0.3</v>
      </c>
    </row>
    <row r="9" spans="1:5" ht="15.75" x14ac:dyDescent="0.25">
      <c r="A9" s="18" t="s">
        <v>33</v>
      </c>
      <c r="B9" s="19">
        <v>0.29249999999999998</v>
      </c>
      <c r="C9" s="19">
        <v>0.84599999999999997</v>
      </c>
      <c r="D9" s="20">
        <f t="shared" si="0"/>
        <v>8.7749999999999986</v>
      </c>
      <c r="E9" s="20">
        <f t="shared" si="1"/>
        <v>0.50759999999999994</v>
      </c>
    </row>
    <row r="10" spans="1:5" ht="15.75" x14ac:dyDescent="0.25">
      <c r="A10" s="18" t="s">
        <v>34</v>
      </c>
      <c r="B10" s="19">
        <v>8.7599999999999997E-2</v>
      </c>
      <c r="C10" s="19">
        <v>0</v>
      </c>
      <c r="D10" s="20">
        <f t="shared" si="0"/>
        <v>2.6280000000000001</v>
      </c>
      <c r="E10" s="20">
        <f t="shared" si="1"/>
        <v>0</v>
      </c>
    </row>
    <row r="11" spans="1:5" ht="15.75" x14ac:dyDescent="0.25">
      <c r="A11" s="18" t="s">
        <v>35</v>
      </c>
      <c r="B11" s="19">
        <v>5</v>
      </c>
      <c r="C11" s="19">
        <v>0</v>
      </c>
      <c r="D11" s="20">
        <f t="shared" si="0"/>
        <v>150</v>
      </c>
      <c r="E11" s="20">
        <f t="shared" si="1"/>
        <v>0</v>
      </c>
    </row>
    <row r="12" spans="1:5" ht="15.75" x14ac:dyDescent="0.25">
      <c r="A12" s="18" t="s">
        <v>36</v>
      </c>
      <c r="B12" s="19">
        <v>1</v>
      </c>
      <c r="C12" s="19">
        <v>1</v>
      </c>
      <c r="D12" s="20">
        <f t="shared" si="0"/>
        <v>30</v>
      </c>
      <c r="E12" s="20">
        <f t="shared" si="1"/>
        <v>0.6</v>
      </c>
    </row>
    <row r="13" spans="1:5" ht="15.75" x14ac:dyDescent="0.25">
      <c r="A13" s="18" t="s">
        <v>37</v>
      </c>
      <c r="B13" s="19">
        <v>0.58540000000000003</v>
      </c>
      <c r="C13" s="21">
        <v>1.72</v>
      </c>
      <c r="D13" s="20">
        <f t="shared" si="0"/>
        <v>17.562000000000001</v>
      </c>
      <c r="E13" s="20">
        <f t="shared" si="1"/>
        <v>1.032</v>
      </c>
    </row>
    <row r="14" spans="1:5" ht="15.75" x14ac:dyDescent="0.25">
      <c r="A14" s="18" t="s">
        <v>38</v>
      </c>
      <c r="B14" s="19">
        <v>0.5</v>
      </c>
      <c r="C14" s="19">
        <v>0.3</v>
      </c>
      <c r="D14" s="20">
        <f t="shared" si="0"/>
        <v>15</v>
      </c>
      <c r="E14" s="20">
        <f t="shared" si="1"/>
        <v>0.18</v>
      </c>
    </row>
    <row r="15" spans="1:5" ht="15.75" x14ac:dyDescent="0.25">
      <c r="A15" s="18" t="s">
        <v>39</v>
      </c>
      <c r="B15" s="19">
        <v>3.5</v>
      </c>
      <c r="C15" s="19">
        <v>0</v>
      </c>
      <c r="D15" s="20">
        <f t="shared" si="0"/>
        <v>105</v>
      </c>
      <c r="E15" s="20">
        <f t="shared" si="1"/>
        <v>0</v>
      </c>
    </row>
    <row r="16" spans="1:5" ht="15.75" x14ac:dyDescent="0.25">
      <c r="A16" s="18" t="s">
        <v>40</v>
      </c>
      <c r="B16" s="19">
        <v>0</v>
      </c>
      <c r="C16" s="19">
        <v>0.86099999999999999</v>
      </c>
      <c r="D16" s="20">
        <v>0</v>
      </c>
      <c r="E16" s="20">
        <f t="shared" ref="E16:E21" si="2">C16*E$4</f>
        <v>0.51659999999999995</v>
      </c>
    </row>
    <row r="17" spans="1:5" ht="15.75" x14ac:dyDescent="0.25">
      <c r="A17" s="18" t="s">
        <v>41</v>
      </c>
      <c r="B17" s="19">
        <v>0</v>
      </c>
      <c r="C17" s="19">
        <v>0.44</v>
      </c>
      <c r="D17" s="20"/>
      <c r="E17" s="20">
        <f t="shared" si="2"/>
        <v>0.26400000000000001</v>
      </c>
    </row>
    <row r="18" spans="1:5" ht="15.75" x14ac:dyDescent="0.25">
      <c r="A18" s="18" t="s">
        <v>42</v>
      </c>
      <c r="B18" s="21">
        <v>0</v>
      </c>
      <c r="C18" s="19">
        <v>1.72</v>
      </c>
      <c r="D18" s="20"/>
      <c r="E18" s="20">
        <f t="shared" si="2"/>
        <v>1.032</v>
      </c>
    </row>
    <row r="19" spans="1:5" ht="15.75" x14ac:dyDescent="0.25">
      <c r="A19" s="18" t="s">
        <v>43</v>
      </c>
      <c r="B19" s="19">
        <v>0.58540000000000003</v>
      </c>
      <c r="C19" s="19">
        <v>0.86499999999999999</v>
      </c>
      <c r="D19" s="20">
        <f t="shared" ref="D19:D28" si="3">B19*D$4</f>
        <v>17.562000000000001</v>
      </c>
      <c r="E19" s="20">
        <f t="shared" si="2"/>
        <v>0.51900000000000002</v>
      </c>
    </row>
    <row r="20" spans="1:5" ht="15.75" x14ac:dyDescent="0.25">
      <c r="A20" s="18" t="s">
        <v>44</v>
      </c>
      <c r="B20" s="19">
        <v>0</v>
      </c>
      <c r="C20" s="19">
        <v>0.44</v>
      </c>
      <c r="D20" s="20">
        <f t="shared" si="3"/>
        <v>0</v>
      </c>
      <c r="E20" s="20">
        <f t="shared" si="2"/>
        <v>0.26400000000000001</v>
      </c>
    </row>
    <row r="21" spans="1:5" ht="15.75" x14ac:dyDescent="0.25">
      <c r="A21" s="18" t="s">
        <v>45</v>
      </c>
      <c r="B21" s="22">
        <v>0.75</v>
      </c>
      <c r="C21" s="19"/>
      <c r="D21" s="20">
        <f t="shared" si="3"/>
        <v>22.5</v>
      </c>
      <c r="E21" s="20">
        <f t="shared" si="2"/>
        <v>0</v>
      </c>
    </row>
    <row r="22" spans="1:5" ht="15.75" x14ac:dyDescent="0.25">
      <c r="A22" s="18" t="s">
        <v>46</v>
      </c>
      <c r="B22" s="22">
        <v>0.25</v>
      </c>
      <c r="C22" s="19"/>
      <c r="D22" s="20">
        <f t="shared" si="3"/>
        <v>7.5</v>
      </c>
      <c r="E22" s="20"/>
    </row>
    <row r="23" spans="1:5" ht="15.75" x14ac:dyDescent="0.25">
      <c r="A23" s="18" t="s">
        <v>47</v>
      </c>
      <c r="B23" s="19">
        <v>0.58540000000000003</v>
      </c>
      <c r="C23" s="19">
        <v>1.72</v>
      </c>
      <c r="D23" s="20">
        <f t="shared" si="3"/>
        <v>17.562000000000001</v>
      </c>
      <c r="E23" s="20">
        <f t="shared" ref="E23:E28" si="4">C23*E$4</f>
        <v>1.032</v>
      </c>
    </row>
    <row r="24" spans="1:5" ht="30" x14ac:dyDescent="0.25">
      <c r="A24" s="18" t="s">
        <v>48</v>
      </c>
      <c r="B24" s="22">
        <v>0</v>
      </c>
      <c r="C24" s="19">
        <v>2.15</v>
      </c>
      <c r="D24" s="20">
        <f t="shared" si="3"/>
        <v>0</v>
      </c>
      <c r="E24" s="20">
        <f t="shared" si="4"/>
        <v>1.2899999999999998</v>
      </c>
    </row>
    <row r="25" spans="1:5" ht="30" x14ac:dyDescent="0.25">
      <c r="A25" s="18" t="s">
        <v>49</v>
      </c>
      <c r="B25" s="22"/>
      <c r="C25" s="19">
        <v>0.34</v>
      </c>
      <c r="D25" s="20">
        <f t="shared" si="3"/>
        <v>0</v>
      </c>
      <c r="E25" s="20">
        <f t="shared" si="4"/>
        <v>0.20400000000000001</v>
      </c>
    </row>
    <row r="26" spans="1:5" ht="30" x14ac:dyDescent="0.25">
      <c r="A26" s="18" t="s">
        <v>50</v>
      </c>
      <c r="B26" s="19">
        <v>0</v>
      </c>
      <c r="C26" s="19">
        <v>0.34</v>
      </c>
      <c r="D26" s="20">
        <f t="shared" si="3"/>
        <v>0</v>
      </c>
      <c r="E26" s="20">
        <f t="shared" si="4"/>
        <v>0.20400000000000001</v>
      </c>
    </row>
    <row r="27" spans="1:5" ht="15.75" x14ac:dyDescent="0.25">
      <c r="A27" s="18" t="s">
        <v>51</v>
      </c>
      <c r="B27" s="19">
        <v>0</v>
      </c>
      <c r="C27" s="19">
        <v>0.35</v>
      </c>
      <c r="D27" s="20">
        <f t="shared" si="3"/>
        <v>0</v>
      </c>
      <c r="E27" s="20">
        <f t="shared" si="4"/>
        <v>0.21</v>
      </c>
    </row>
    <row r="28" spans="1:5" ht="15.75" x14ac:dyDescent="0.25">
      <c r="A28" s="18" t="s">
        <v>52</v>
      </c>
      <c r="B28" s="19"/>
      <c r="C28" s="19">
        <v>0.85</v>
      </c>
      <c r="D28" s="20">
        <f t="shared" si="3"/>
        <v>0</v>
      </c>
      <c r="E28" s="20">
        <f t="shared" si="4"/>
        <v>0.51</v>
      </c>
    </row>
    <row r="30" spans="1:5" ht="15.75" x14ac:dyDescent="0.25">
      <c r="A30" s="23" t="s">
        <v>53</v>
      </c>
      <c r="B30" s="24"/>
      <c r="C30" s="24"/>
      <c r="D30" s="25"/>
      <c r="E30" s="25"/>
    </row>
    <row r="31" spans="1:5" ht="15.75" x14ac:dyDescent="0.25">
      <c r="A31" s="23" t="s">
        <v>54</v>
      </c>
      <c r="B31" s="24"/>
      <c r="C31" s="24"/>
      <c r="D31" s="25"/>
      <c r="E31" s="25"/>
    </row>
    <row r="32" spans="1:5" ht="15" customHeight="1" x14ac:dyDescent="0.25">
      <c r="D32" s="2" t="s">
        <v>22</v>
      </c>
      <c r="E32" s="2"/>
    </row>
    <row r="33" spans="1:5" ht="15.75" customHeight="1" x14ac:dyDescent="0.25">
      <c r="A33" s="1" t="s">
        <v>55</v>
      </c>
      <c r="B33" s="15" t="s">
        <v>24</v>
      </c>
      <c r="C33" s="15" t="s">
        <v>24</v>
      </c>
      <c r="D33" s="16" t="s">
        <v>25</v>
      </c>
      <c r="E33" s="16" t="s">
        <v>56</v>
      </c>
    </row>
    <row r="34" spans="1:5" ht="15.75" x14ac:dyDescent="0.25">
      <c r="A34" s="1"/>
      <c r="B34" s="15" t="s">
        <v>27</v>
      </c>
      <c r="C34" s="15" t="s">
        <v>28</v>
      </c>
      <c r="D34" s="17">
        <v>30</v>
      </c>
      <c r="E34" s="17">
        <v>0.6</v>
      </c>
    </row>
    <row r="35" spans="1:5" ht="15" customHeight="1" x14ac:dyDescent="0.25">
      <c r="A35" s="26" t="s">
        <v>57</v>
      </c>
      <c r="B35" s="27">
        <v>0.56799999999999995</v>
      </c>
      <c r="C35" s="27">
        <v>2.84</v>
      </c>
      <c r="D35" s="20">
        <f t="shared" ref="D35:E37" si="5">B35*D$34</f>
        <v>17.04</v>
      </c>
      <c r="E35" s="20">
        <f t="shared" si="5"/>
        <v>1.704</v>
      </c>
    </row>
    <row r="36" spans="1:5" ht="15" customHeight="1" x14ac:dyDescent="0.25">
      <c r="A36" s="26" t="s">
        <v>58</v>
      </c>
      <c r="B36" s="27">
        <v>0.85199999999999998</v>
      </c>
      <c r="C36" s="27">
        <v>4.26</v>
      </c>
      <c r="D36" s="20">
        <f t="shared" si="5"/>
        <v>25.56</v>
      </c>
      <c r="E36" s="20">
        <f t="shared" si="5"/>
        <v>2.5559999999999996</v>
      </c>
    </row>
    <row r="37" spans="1:5" ht="15" customHeight="1" x14ac:dyDescent="0.25">
      <c r="A37" s="26" t="s">
        <v>59</v>
      </c>
      <c r="B37" s="27">
        <v>1.1364000000000001</v>
      </c>
      <c r="C37" s="27">
        <v>5.69</v>
      </c>
      <c r="D37" s="20">
        <f t="shared" si="5"/>
        <v>34.091999999999999</v>
      </c>
      <c r="E37" s="20">
        <f t="shared" si="5"/>
        <v>3.4140000000000001</v>
      </c>
    </row>
    <row r="38" spans="1:5" ht="15" customHeight="1" x14ac:dyDescent="0.25">
      <c r="A38" s="26"/>
      <c r="B38" s="27"/>
      <c r="C38" s="27"/>
      <c r="D38" s="27"/>
      <c r="E38" s="27"/>
    </row>
    <row r="39" spans="1:5" ht="15" customHeight="1" x14ac:dyDescent="0.25">
      <c r="A39" s="26" t="s">
        <v>60</v>
      </c>
      <c r="B39" s="27">
        <v>0.56799999999999995</v>
      </c>
      <c r="C39" s="27">
        <v>2.84</v>
      </c>
      <c r="D39" s="20">
        <f t="shared" ref="D39:E41" si="6">B39*D$34</f>
        <v>17.04</v>
      </c>
      <c r="E39" s="20">
        <f t="shared" si="6"/>
        <v>1.704</v>
      </c>
    </row>
    <row r="40" spans="1:5" ht="15" customHeight="1" x14ac:dyDescent="0.25">
      <c r="A40" s="26" t="s">
        <v>61</v>
      </c>
      <c r="B40" s="27">
        <v>0.85199999999999998</v>
      </c>
      <c r="C40" s="27">
        <v>4.26</v>
      </c>
      <c r="D40" s="20">
        <f t="shared" si="6"/>
        <v>25.56</v>
      </c>
      <c r="E40" s="20">
        <f t="shared" si="6"/>
        <v>2.5559999999999996</v>
      </c>
    </row>
    <row r="41" spans="1:5" ht="15.75" x14ac:dyDescent="0.25">
      <c r="A41" s="26" t="s">
        <v>62</v>
      </c>
      <c r="B41" s="27">
        <v>1.1362000000000001</v>
      </c>
      <c r="C41" s="27">
        <v>5.69</v>
      </c>
      <c r="D41" s="20">
        <f t="shared" si="6"/>
        <v>34.086000000000006</v>
      </c>
      <c r="E41" s="20">
        <f t="shared" si="6"/>
        <v>3.4140000000000001</v>
      </c>
    </row>
    <row r="42" spans="1:5" ht="15.75" x14ac:dyDescent="0.25">
      <c r="A42" s="28"/>
      <c r="B42" s="27"/>
      <c r="C42" s="27"/>
      <c r="D42" s="29"/>
      <c r="E42" s="29"/>
    </row>
    <row r="43" spans="1:5" ht="15.75" x14ac:dyDescent="0.25">
      <c r="A43" s="26" t="s">
        <v>63</v>
      </c>
      <c r="B43" s="27">
        <v>1.1362000000000001</v>
      </c>
      <c r="C43" s="27">
        <v>5.6909999999999998</v>
      </c>
      <c r="D43" s="20">
        <f t="shared" ref="D43:E45" si="7">B43*D$34</f>
        <v>34.086000000000006</v>
      </c>
      <c r="E43" s="20">
        <f t="shared" si="7"/>
        <v>3.4145999999999996</v>
      </c>
    </row>
    <row r="44" spans="1:5" ht="15.75" x14ac:dyDescent="0.25">
      <c r="A44" s="26" t="s">
        <v>64</v>
      </c>
      <c r="B44" s="27">
        <v>1.4201999999999999</v>
      </c>
      <c r="C44" s="27">
        <v>7.1</v>
      </c>
      <c r="D44" s="20">
        <f t="shared" si="7"/>
        <v>42.605999999999995</v>
      </c>
      <c r="E44" s="20">
        <f t="shared" si="7"/>
        <v>4.26</v>
      </c>
    </row>
    <row r="45" spans="1:5" ht="15.75" x14ac:dyDescent="0.25">
      <c r="A45" s="26" t="s">
        <v>65</v>
      </c>
      <c r="B45" s="27">
        <v>1.7041999999999999</v>
      </c>
      <c r="C45" s="27">
        <v>8.52</v>
      </c>
      <c r="D45" s="20">
        <f t="shared" si="7"/>
        <v>51.125999999999998</v>
      </c>
      <c r="E45" s="20">
        <f t="shared" si="7"/>
        <v>5.1119999999999992</v>
      </c>
    </row>
    <row r="46" spans="1:5" ht="15.75" x14ac:dyDescent="0.25">
      <c r="A46" s="26"/>
      <c r="B46" s="27"/>
      <c r="C46" s="27"/>
      <c r="D46" s="29"/>
      <c r="E46" s="29"/>
    </row>
    <row r="47" spans="1:5" ht="15.75" x14ac:dyDescent="0.25">
      <c r="A47" s="26" t="s">
        <v>66</v>
      </c>
      <c r="B47" s="27">
        <v>1.1362000000000001</v>
      </c>
      <c r="C47" s="27">
        <v>5.6909999999999998</v>
      </c>
      <c r="D47" s="20">
        <f t="shared" ref="D47:E49" si="8">B47*D$34</f>
        <v>34.086000000000006</v>
      </c>
      <c r="E47" s="20">
        <f t="shared" si="8"/>
        <v>3.4145999999999996</v>
      </c>
    </row>
    <row r="48" spans="1:5" ht="15.75" x14ac:dyDescent="0.25">
      <c r="A48" s="26" t="s">
        <v>67</v>
      </c>
      <c r="B48" s="27">
        <v>1.4201999999999999</v>
      </c>
      <c r="C48" s="27">
        <v>7.1</v>
      </c>
      <c r="D48" s="20">
        <f t="shared" si="8"/>
        <v>42.605999999999995</v>
      </c>
      <c r="E48" s="20">
        <f t="shared" si="8"/>
        <v>4.26</v>
      </c>
    </row>
    <row r="49" spans="1:5" ht="15.75" x14ac:dyDescent="0.25">
      <c r="A49" s="26" t="s">
        <v>68</v>
      </c>
      <c r="B49" s="27">
        <v>1.7041999999999999</v>
      </c>
      <c r="C49" s="27">
        <v>8.52</v>
      </c>
      <c r="D49" s="20">
        <f t="shared" si="8"/>
        <v>51.125999999999998</v>
      </c>
      <c r="E49" s="20">
        <f t="shared" si="8"/>
        <v>5.1119999999999992</v>
      </c>
    </row>
    <row r="50" spans="1:5" ht="15.75" x14ac:dyDescent="0.25">
      <c r="A50" s="26"/>
      <c r="B50" s="27"/>
      <c r="C50" s="27"/>
      <c r="D50" s="29"/>
      <c r="E50" s="29"/>
    </row>
    <row r="51" spans="1:5" ht="15.75" x14ac:dyDescent="0.25">
      <c r="A51" s="26" t="s">
        <v>69</v>
      </c>
      <c r="B51" s="27">
        <v>1.1499999999999999</v>
      </c>
      <c r="C51" s="27"/>
      <c r="D51" s="20">
        <f t="shared" ref="D51:E53" si="9">B51*D$34</f>
        <v>34.5</v>
      </c>
      <c r="E51" s="20">
        <f t="shared" si="9"/>
        <v>0</v>
      </c>
    </row>
    <row r="52" spans="1:5" ht="15.75" x14ac:dyDescent="0.25">
      <c r="A52" s="26" t="s">
        <v>70</v>
      </c>
      <c r="B52" s="27">
        <v>1.65</v>
      </c>
      <c r="C52" s="27"/>
      <c r="D52" s="20">
        <f t="shared" si="9"/>
        <v>49.5</v>
      </c>
      <c r="E52" s="20">
        <f t="shared" si="9"/>
        <v>0</v>
      </c>
    </row>
    <row r="53" spans="1:5" ht="16.5" customHeight="1" x14ac:dyDescent="0.25">
      <c r="A53" s="26" t="s">
        <v>71</v>
      </c>
      <c r="B53" s="27">
        <v>2.15</v>
      </c>
      <c r="C53" s="27"/>
      <c r="D53" s="20">
        <f t="shared" si="9"/>
        <v>64.5</v>
      </c>
      <c r="E53" s="20">
        <f t="shared" si="9"/>
        <v>0</v>
      </c>
    </row>
    <row r="54" spans="1:5" ht="16.5" customHeight="1" x14ac:dyDescent="0.25">
      <c r="A54" s="26"/>
      <c r="B54" s="27"/>
      <c r="C54" s="27"/>
      <c r="D54" s="26"/>
      <c r="E54" s="26"/>
    </row>
    <row r="55" spans="1:5" ht="15.75" x14ac:dyDescent="0.25">
      <c r="A55" s="28" t="s">
        <v>72</v>
      </c>
      <c r="B55" s="27">
        <v>0</v>
      </c>
      <c r="C55" s="27">
        <v>0</v>
      </c>
      <c r="D55" s="20">
        <f t="shared" ref="D55:D65" si="10">B55*D$34</f>
        <v>0</v>
      </c>
      <c r="E55" s="20">
        <f t="shared" ref="E55:E65" si="11">C55*E$34</f>
        <v>0</v>
      </c>
    </row>
    <row r="56" spans="1:5" ht="15.75" x14ac:dyDescent="0.25">
      <c r="A56" s="26" t="s">
        <v>73</v>
      </c>
      <c r="B56" s="27"/>
      <c r="C56" s="27">
        <v>3.448</v>
      </c>
      <c r="D56" s="20">
        <f t="shared" si="10"/>
        <v>0</v>
      </c>
      <c r="E56" s="20">
        <f t="shared" si="11"/>
        <v>2.0688</v>
      </c>
    </row>
    <row r="57" spans="1:5" ht="15.75" x14ac:dyDescent="0.25">
      <c r="A57" s="26" t="s">
        <v>74</v>
      </c>
      <c r="B57" s="27"/>
      <c r="C57" s="27">
        <v>10.33</v>
      </c>
      <c r="D57" s="20">
        <f t="shared" si="10"/>
        <v>0</v>
      </c>
      <c r="E57" s="20">
        <f t="shared" si="11"/>
        <v>6.1979999999999995</v>
      </c>
    </row>
    <row r="58" spans="1:5" ht="15.75" x14ac:dyDescent="0.25">
      <c r="A58" s="26" t="s">
        <v>75</v>
      </c>
      <c r="B58" s="27"/>
      <c r="C58" s="27">
        <v>82.63</v>
      </c>
      <c r="D58" s="20">
        <f t="shared" si="10"/>
        <v>0</v>
      </c>
      <c r="E58" s="20">
        <f t="shared" si="11"/>
        <v>49.577999999999996</v>
      </c>
    </row>
    <row r="59" spans="1:5" ht="15.75" x14ac:dyDescent="0.25">
      <c r="A59" s="26" t="s">
        <v>76</v>
      </c>
      <c r="B59" s="27"/>
      <c r="C59" s="27">
        <v>41.32</v>
      </c>
      <c r="D59" s="20">
        <f t="shared" si="10"/>
        <v>0</v>
      </c>
      <c r="E59" s="20">
        <f t="shared" si="11"/>
        <v>24.791999999999998</v>
      </c>
    </row>
    <row r="60" spans="1:5" ht="15.75" x14ac:dyDescent="0.25">
      <c r="A60" s="26" t="s">
        <v>77</v>
      </c>
      <c r="B60" s="27"/>
      <c r="C60" s="27">
        <v>3.448</v>
      </c>
      <c r="D60" s="20">
        <f t="shared" si="10"/>
        <v>0</v>
      </c>
      <c r="E60" s="20">
        <f t="shared" si="11"/>
        <v>2.0688</v>
      </c>
    </row>
    <row r="61" spans="1:5" ht="15.75" x14ac:dyDescent="0.25">
      <c r="A61" s="26" t="s">
        <v>78</v>
      </c>
      <c r="B61" s="27">
        <v>0</v>
      </c>
      <c r="C61" s="27">
        <v>0</v>
      </c>
      <c r="D61" s="20">
        <f t="shared" si="10"/>
        <v>0</v>
      </c>
      <c r="E61" s="20">
        <f t="shared" si="11"/>
        <v>0</v>
      </c>
    </row>
    <row r="62" spans="1:5" ht="15.75" x14ac:dyDescent="0.25">
      <c r="A62" s="26" t="s">
        <v>79</v>
      </c>
      <c r="B62" s="27"/>
      <c r="C62" s="27">
        <v>2.84</v>
      </c>
      <c r="D62" s="20">
        <f t="shared" si="10"/>
        <v>0</v>
      </c>
      <c r="E62" s="20">
        <f t="shared" si="11"/>
        <v>1.704</v>
      </c>
    </row>
    <row r="63" spans="1:5" ht="15.75" x14ac:dyDescent="0.25">
      <c r="A63" s="26" t="s">
        <v>80</v>
      </c>
      <c r="B63" s="19">
        <v>0</v>
      </c>
      <c r="C63" s="27">
        <v>0</v>
      </c>
      <c r="D63" s="20">
        <f t="shared" si="10"/>
        <v>0</v>
      </c>
      <c r="E63" s="20">
        <f t="shared" si="11"/>
        <v>0</v>
      </c>
    </row>
    <row r="64" spans="1:5" ht="15.75" x14ac:dyDescent="0.25">
      <c r="A64" s="26" t="s">
        <v>81</v>
      </c>
      <c r="B64" s="27">
        <v>1.6525000000000001</v>
      </c>
      <c r="C64" s="27">
        <v>0</v>
      </c>
      <c r="D64" s="20">
        <f t="shared" si="10"/>
        <v>49.575000000000003</v>
      </c>
      <c r="E64" s="20">
        <f t="shared" si="11"/>
        <v>0</v>
      </c>
    </row>
    <row r="65" spans="1:5" ht="15.75" x14ac:dyDescent="0.25">
      <c r="A65" s="26" t="s">
        <v>82</v>
      </c>
      <c r="B65" s="27">
        <v>2.9748000000000001</v>
      </c>
      <c r="C65" s="27">
        <v>0</v>
      </c>
      <c r="D65" s="20">
        <f t="shared" si="10"/>
        <v>89.244</v>
      </c>
      <c r="E65" s="20">
        <f t="shared" si="11"/>
        <v>0</v>
      </c>
    </row>
    <row r="66" spans="1:5" ht="15.75" x14ac:dyDescent="0.25">
      <c r="A66" s="26" t="s">
        <v>83</v>
      </c>
      <c r="B66" s="27">
        <v>0.99119999999999997</v>
      </c>
      <c r="C66" s="27"/>
      <c r="D66" s="20">
        <f>B66*D$34</f>
        <v>29.736000000000001</v>
      </c>
      <c r="E66" s="20"/>
    </row>
    <row r="67" spans="1:5" x14ac:dyDescent="0.25">
      <c r="B67" s="30"/>
      <c r="C67" s="30"/>
      <c r="D67" s="30"/>
      <c r="E67" s="30"/>
    </row>
    <row r="68" spans="1:5" ht="15.75" x14ac:dyDescent="0.25">
      <c r="A68" s="23" t="s">
        <v>53</v>
      </c>
      <c r="B68" s="31"/>
      <c r="C68" s="31"/>
      <c r="D68" s="32"/>
      <c r="E68" s="32"/>
    </row>
    <row r="69" spans="1:5" ht="15.75" x14ac:dyDescent="0.25">
      <c r="A69" s="23" t="s">
        <v>54</v>
      </c>
      <c r="B69" s="31"/>
      <c r="C69" s="31"/>
      <c r="D69" s="32"/>
      <c r="E69" s="32"/>
    </row>
    <row r="72" spans="1:5" x14ac:dyDescent="0.25">
      <c r="D72" s="2" t="s">
        <v>22</v>
      </c>
      <c r="E72" s="2"/>
    </row>
    <row r="73" spans="1:5" ht="15.75" customHeight="1" x14ac:dyDescent="0.25">
      <c r="A73" s="1" t="s">
        <v>84</v>
      </c>
      <c r="B73" s="15" t="s">
        <v>24</v>
      </c>
      <c r="C73" s="15" t="s">
        <v>24</v>
      </c>
      <c r="D73" s="33" t="s">
        <v>85</v>
      </c>
      <c r="E73" s="16" t="s">
        <v>86</v>
      </c>
    </row>
    <row r="74" spans="1:5" ht="15.75" x14ac:dyDescent="0.25">
      <c r="A74" s="1"/>
      <c r="B74" s="15" t="s">
        <v>87</v>
      </c>
      <c r="C74" s="15" t="s">
        <v>88</v>
      </c>
      <c r="D74" s="17">
        <v>0.9</v>
      </c>
      <c r="E74" s="17">
        <v>0.18</v>
      </c>
    </row>
    <row r="75" spans="1:5" ht="15.75" x14ac:dyDescent="0.25">
      <c r="A75" s="26" t="s">
        <v>89</v>
      </c>
      <c r="B75" s="27">
        <v>1.2</v>
      </c>
      <c r="C75" s="27">
        <v>0.45</v>
      </c>
      <c r="D75" s="20">
        <f>B75*D$74</f>
        <v>1.08</v>
      </c>
      <c r="E75" s="17">
        <f>C75*E$74</f>
        <v>8.1000000000000003E-2</v>
      </c>
    </row>
    <row r="76" spans="1:5" ht="15.75" x14ac:dyDescent="0.25">
      <c r="A76" s="23" t="s">
        <v>90</v>
      </c>
    </row>
    <row r="77" spans="1:5" ht="15.75" x14ac:dyDescent="0.25">
      <c r="A77" s="23" t="s">
        <v>91</v>
      </c>
    </row>
    <row r="78" spans="1:5" ht="15.75" x14ac:dyDescent="0.25">
      <c r="A78" s="23" t="s">
        <v>92</v>
      </c>
    </row>
    <row r="79" spans="1:5" ht="15.75" x14ac:dyDescent="0.25">
      <c r="A79" s="23"/>
    </row>
    <row r="1048568" ht="12.75" x14ac:dyDescent="0.25"/>
    <row r="1048569" ht="12.75" x14ac:dyDescent="0.25"/>
  </sheetData>
  <mergeCells count="6">
    <mergeCell ref="A73:A74"/>
    <mergeCell ref="D1:E1"/>
    <mergeCell ref="A3:A4"/>
    <mergeCell ref="D32:E32"/>
    <mergeCell ref="A33:A34"/>
    <mergeCell ref="D72:E72"/>
  </mergeCells>
  <pageMargins left="0.37013888888888902" right="0.7" top="0.75" bottom="0.75" header="0.51180555555555496" footer="0.51180555555555496"/>
  <pageSetup paperSize="9" scale="7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tariffe base</vt:lpstr>
      <vt:lpstr>coefficienti</vt:lpstr>
      <vt:lpstr>coefficienti!Area_stampa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MERCIARI</dc:creator>
  <dc:description/>
  <cp:lastModifiedBy>a.labarile</cp:lastModifiedBy>
  <cp:revision>63</cp:revision>
  <cp:lastPrinted>2021-04-06T10:29:20Z</cp:lastPrinted>
  <dcterms:created xsi:type="dcterms:W3CDTF">2021-01-12T08:42:50Z</dcterms:created>
  <dcterms:modified xsi:type="dcterms:W3CDTF">2021-04-06T10:29:59Z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