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5" yWindow="-120" windowWidth="19725" windowHeight="358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K47" i="1" l="1"/>
  <c r="K46" i="1"/>
  <c r="K45" i="1"/>
  <c r="K44" i="1"/>
  <c r="K43" i="1"/>
  <c r="K28" i="1" l="1"/>
  <c r="K118" i="1" l="1"/>
  <c r="K117" i="1"/>
  <c r="K116" i="1"/>
  <c r="K115" i="1"/>
  <c r="K114" i="1"/>
  <c r="K103" i="1"/>
  <c r="K102" i="1"/>
  <c r="K101" i="1"/>
  <c r="K100" i="1"/>
  <c r="K107" i="1" l="1"/>
  <c r="K104" i="1"/>
  <c r="K97" i="1"/>
  <c r="K99" i="1" s="1"/>
  <c r="K96" i="1"/>
  <c r="K95" i="1"/>
  <c r="K87" i="1"/>
  <c r="K86" i="1"/>
  <c r="K85" i="1"/>
  <c r="K84" i="1"/>
  <c r="K105" i="1" l="1"/>
  <c r="K106" i="1"/>
  <c r="K98" i="1"/>
  <c r="K59" i="1"/>
  <c r="K58" i="1"/>
  <c r="K57" i="1"/>
  <c r="K51" i="1"/>
  <c r="K40" i="1"/>
  <c r="K42" i="1" s="1"/>
  <c r="K30" i="1"/>
  <c r="K29" i="1"/>
  <c r="K27" i="1"/>
  <c r="K25" i="1"/>
  <c r="K24" i="1"/>
  <c r="K22" i="1"/>
  <c r="K23" i="1" s="1"/>
</calcChain>
</file>

<file path=xl/sharedStrings.xml><?xml version="1.0" encoding="utf-8"?>
<sst xmlns="http://schemas.openxmlformats.org/spreadsheetml/2006/main" count="99" uniqueCount="71">
  <si>
    <t>Coefficiente</t>
  </si>
  <si>
    <t>Tariffa</t>
  </si>
  <si>
    <t>Classificazione del Comune ai sensi della Legge 160/2019</t>
  </si>
  <si>
    <t>Tariffa Standard GIORNALIERA a MQ</t>
  </si>
  <si>
    <t>Comuni fino a 10.000 abitanti</t>
  </si>
  <si>
    <t>€. 30,00</t>
  </si>
  <si>
    <t>€. 0,60</t>
  </si>
  <si>
    <t>Classificazione del Comune per occupazione con cavi e condutture ai sensi della Legge 160/2019</t>
  </si>
  <si>
    <t>Tariffa Standard ANNUALE a MQ</t>
  </si>
  <si>
    <t>Tariffa AD UTENZA</t>
  </si>
  <si>
    <t>MINIMO</t>
  </si>
  <si>
    <t>Comuni fino a 20.000 abitanti</t>
  </si>
  <si>
    <t>€. 1,50</t>
  </si>
  <si>
    <t>€. 800,00</t>
  </si>
  <si>
    <t>TARIFFARIO IN VIGORE DAL 1° GENNAIO 2021</t>
  </si>
  <si>
    <t>TARIFFE CANONE UNICO PER ESPOSIZIONI PUBBLICITARIE</t>
  </si>
  <si>
    <t>ESPOSIZIONI PUBBLICITARIE ANNUALI</t>
  </si>
  <si>
    <t>Descrizione</t>
  </si>
  <si>
    <t>Tariffa     a Mq</t>
  </si>
  <si>
    <t>ESPOSIZIONI PUBBLICITARIE GIORNALIERE</t>
  </si>
  <si>
    <t>DISTRIBUZIONE VOLANTINI  a giorno per persona</t>
  </si>
  <si>
    <t>ESPOSIZIONI PUBBLICITARIE AFFISSIONI</t>
  </si>
  <si>
    <t>Tariffa     a unità</t>
  </si>
  <si>
    <t>TARIFFE OCCUPAZIONE CANONE UNICO</t>
  </si>
  <si>
    <t>SERVIZI PUBBLICA UTILITA'</t>
  </si>
  <si>
    <t>€.1,50</t>
  </si>
  <si>
    <t>occupazione con cavi e condutture ai sensi della L.160/2019</t>
  </si>
  <si>
    <t>OCCUPAZIONI ANNUALI SERVIZI DI PUBBLICA UTILITA'</t>
  </si>
  <si>
    <t xml:space="preserve">OCCUPAZIONI ANNUALI </t>
  </si>
  <si>
    <t>OCCUPAZIONI GIORNALIERE</t>
  </si>
  <si>
    <t>Occupazioni  realizzate da spuntisti</t>
  </si>
  <si>
    <t>Occupazioni realizzate da produttori agricoli</t>
  </si>
  <si>
    <t>Occupazioni realizzate in occasione di fiere manifestazioni e sagre</t>
  </si>
  <si>
    <t>Occupazioni per lo spettacolo viaggiante</t>
  </si>
  <si>
    <t>Attività edile da 15 a 30 giorni ridotta del  30%</t>
  </si>
  <si>
    <t>Canone unico patrimoniale  di concessione autorizzazione o esposizione pubbliciataria</t>
  </si>
  <si>
    <t>TARIFFE STANDARD DI CUI ALLA LEGGE 160/2019</t>
  </si>
  <si>
    <t>Tariffa Ad Utenza</t>
  </si>
  <si>
    <t>Occupazioni permanenti del suolo pubblico e             spazi soprastanti e sottostanti</t>
  </si>
  <si>
    <t>Distributori carburanti e tabacchi</t>
  </si>
  <si>
    <t>Occupazioni con chiostri o edicole</t>
  </si>
  <si>
    <t>Occupazioni permanenti del suolo comunale,  adibiti alla somministrazione e vendita di beni e servizi,dehors, tavolini sedie, ombrelloni connessi allo svolgimento di attività economica</t>
  </si>
  <si>
    <t>Dehors, ombrelloni, tavolini e sedie all'esterno di pubblic esercizi preposti alla sommnistrazione di cibi e bevande</t>
  </si>
  <si>
    <t>Occupazione suolo pubblico e spazi soprastani e sottostanti</t>
  </si>
  <si>
    <t>Occupazioni per lo spettacolo viaggiante fino a 100 mq - 50%</t>
  </si>
  <si>
    <t>Occupazioni per lo spettacolo viaggiante per la parte eccedente i 100 mq  e fino a 1.000 mq (-25%)</t>
  </si>
  <si>
    <t>Occupazioni per lo spettacolo viaggiante per la parte eccedente i 1000 mq   (-10%)</t>
  </si>
  <si>
    <t>Chioschi ed edicole</t>
  </si>
  <si>
    <t>Traslochi ed interventi d'urgenza con autoscale (oltre le sei ore di occupazione)</t>
  </si>
  <si>
    <t xml:space="preserve">Attività edile </t>
  </si>
  <si>
    <t>Attività edile oltre i 30 giorni ridotta del  60%</t>
  </si>
  <si>
    <t>CANONE MERCATALE</t>
  </si>
  <si>
    <t>Occupazioni realizzate in  mercati  (con almeno 8 presenze stagionali) posti fissi</t>
  </si>
  <si>
    <t>Occupazioni realizzate in  mercati  (con almeno7 presenze stagionali) posti fissi</t>
  </si>
  <si>
    <t>Occupazioni senza scopo di lucro effettuate da associazioni, comitati, partitti politici</t>
  </si>
  <si>
    <t>Impianto Pubblicitario/Insegna - opaca</t>
  </si>
  <si>
    <t>Impianto Pubbliciatario/Insegna -luminosa</t>
  </si>
  <si>
    <t>Pubblicità per conto proprio o conto terzi su veicoli e natanti</t>
  </si>
  <si>
    <t>Pubblicità per conto proprio su veicoli d'impresa</t>
  </si>
  <si>
    <t>Preinsegne</t>
  </si>
  <si>
    <t>Le tariffe di cui ai 2 punti precedenti sono raddoppiate</t>
  </si>
  <si>
    <t>Veicoli con rimorchio</t>
  </si>
  <si>
    <t>Impianto pubblicitario collocato su area pubblica</t>
  </si>
  <si>
    <t>Impianto pubblicitario a messaggio variabile</t>
  </si>
  <si>
    <t>Pubblicità in vetrina</t>
  </si>
  <si>
    <r>
      <t xml:space="preserve">Pubblicità fonica per postazione </t>
    </r>
    <r>
      <rPr>
        <sz val="10"/>
        <color theme="1"/>
        <rFont val="Calibri"/>
        <family val="2"/>
        <scheme val="minor"/>
      </rPr>
      <t xml:space="preserve">a giorno </t>
    </r>
  </si>
  <si>
    <t>Pubblicità realizzata con proiezioni</t>
  </si>
  <si>
    <t>Manifesto 70x100</t>
  </si>
  <si>
    <t>Manifesto 100x140</t>
  </si>
  <si>
    <t>Manifesto 140x200</t>
  </si>
  <si>
    <t>Scavi, movimentazine e manomissione sulo e sottosuolo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</si>
</sst>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€&quot;\ #,##0.00;\-&quot;€&quot;\ #,##0.00"/>
    <numFmt numFmtId="44" formatCode="_-&quot;€&quot;\ * #,##0.00_-;\-&quot;€&quot;\ * #,##0.00_-;_-&quot;€&quot;\ 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4" xfId="0" applyBorder="1"/>
    <xf numFmtId="0" fontId="0" fillId="0" borderId="0" xfId="0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14" xfId="0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vertical="center"/>
    </xf>
    <xf numFmtId="0" fontId="0" fillId="0" borderId="14" xfId="0" applyBorder="1" applyAlignment="1"/>
    <xf numFmtId="0" fontId="3" fillId="0" borderId="0" xfId="0" applyFont="1" applyBorder="1" applyAlignment="1"/>
    <xf numFmtId="0" fontId="3" fillId="0" borderId="14" xfId="0" applyFont="1" applyBorder="1" applyAlignment="1">
      <alignment horizontal="center" vertical="center"/>
    </xf>
    <xf numFmtId="0" fontId="0" fillId="0" borderId="14" xfId="0" applyNumberFormat="1" applyBorder="1" applyAlignment="1"/>
    <xf numFmtId="0" fontId="3" fillId="0" borderId="14" xfId="0" applyFont="1" applyBorder="1" applyAlignment="1"/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/>
    </xf>
    <xf numFmtId="0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wrapText="1"/>
    </xf>
    <xf numFmtId="0" fontId="7" fillId="0" borderId="0" xfId="0" applyFont="1"/>
    <xf numFmtId="0" fontId="7" fillId="0" borderId="14" xfId="0" applyFont="1" applyBorder="1" applyAlignment="1">
      <alignment horizontal="left" indent="1"/>
    </xf>
    <xf numFmtId="0" fontId="2" fillId="0" borderId="0" xfId="0" applyFont="1" applyBorder="1" applyAlignme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14" xfId="0" applyFont="1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4" xfId="0" applyNumberFormat="1" applyBorder="1" applyAlignment="1">
      <alignment wrapText="1"/>
    </xf>
    <xf numFmtId="0" fontId="0" fillId="0" borderId="5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18" xfId="0" applyBorder="1" applyAlignment="1">
      <alignment horizontal="left"/>
    </xf>
    <xf numFmtId="44" fontId="0" fillId="0" borderId="1" xfId="0" applyNumberFormat="1" applyBorder="1" applyAlignment="1">
      <alignment horizontal="center" wrapText="1"/>
    </xf>
    <xf numFmtId="44" fontId="0" fillId="0" borderId="3" xfId="0" applyNumberForma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7" fontId="0" fillId="0" borderId="1" xfId="0" applyNumberFormat="1" applyBorder="1" applyAlignment="1">
      <alignment horizontal="center"/>
    </xf>
    <xf numFmtId="7" fontId="0" fillId="0" borderId="2" xfId="0" applyNumberFormat="1" applyBorder="1" applyAlignment="1">
      <alignment horizontal="center"/>
    </xf>
    <xf numFmtId="7" fontId="0" fillId="0" borderId="3" xfId="0" applyNumberForma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44" fontId="0" fillId="0" borderId="6" xfId="0" applyNumberFormat="1" applyBorder="1" applyAlignment="1">
      <alignment horizontal="center" wrapText="1"/>
    </xf>
    <xf numFmtId="44" fontId="0" fillId="0" borderId="8" xfId="0" applyNumberForma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44" fontId="0" fillId="0" borderId="9" xfId="0" applyNumberFormat="1" applyBorder="1" applyAlignment="1">
      <alignment horizontal="center" wrapText="1"/>
    </xf>
    <xf numFmtId="44" fontId="0" fillId="0" borderId="1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44" fontId="0" fillId="0" borderId="1" xfId="0" applyNumberFormat="1" applyBorder="1" applyAlignment="1">
      <alignment horizontal="right" wrapText="1"/>
    </xf>
    <xf numFmtId="44" fontId="0" fillId="0" borderId="3" xfId="0" applyNumberFormat="1" applyBorder="1" applyAlignment="1">
      <alignment horizontal="right" wrapText="1"/>
    </xf>
    <xf numFmtId="44" fontId="0" fillId="0" borderId="6" xfId="0" applyNumberFormat="1" applyBorder="1" applyAlignment="1">
      <alignment horizontal="right" wrapText="1"/>
    </xf>
    <xf numFmtId="44" fontId="0" fillId="0" borderId="8" xfId="0" applyNumberFormat="1" applyBorder="1" applyAlignment="1">
      <alignment horizontal="right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44" fontId="4" fillId="0" borderId="6" xfId="0" applyNumberFormat="1" applyFont="1" applyBorder="1" applyAlignment="1">
      <alignment horizontal="center" wrapText="1"/>
    </xf>
    <xf numFmtId="44" fontId="4" fillId="0" borderId="7" xfId="0" applyNumberFormat="1" applyFont="1" applyBorder="1" applyAlignment="1">
      <alignment horizontal="center" wrapText="1"/>
    </xf>
    <xf numFmtId="44" fontId="4" fillId="0" borderId="8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4" fontId="0" fillId="0" borderId="1" xfId="0" applyNumberFormat="1" applyBorder="1" applyAlignment="1">
      <alignment horizontal="right" vertical="center" wrapText="1"/>
    </xf>
    <xf numFmtId="44" fontId="0" fillId="0" borderId="3" xfId="0" applyNumberFormat="1" applyBorder="1" applyAlignment="1">
      <alignment horizontal="right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NumberFormat="1" applyBorder="1" applyAlignment="1">
      <alignment horizontal="center" wrapText="1"/>
    </xf>
    <xf numFmtId="0" fontId="0" fillId="0" borderId="2" xfId="0" applyNumberFormat="1" applyBorder="1" applyAlignment="1">
      <alignment horizontal="center" wrapText="1"/>
    </xf>
    <xf numFmtId="0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77"/>
  <sheetViews>
    <sheetView tabSelected="1" topLeftCell="A16" workbookViewId="0">
      <selection activeCell="P26" sqref="P26"/>
    </sheetView>
  </sheetViews>
  <sheetFormatPr defaultRowHeight="15" x14ac:dyDescent="0.25"/>
  <cols>
    <col min="1" max="1" width="2.85546875" customWidth="1"/>
    <col min="2" max="3" width="9.140625" hidden="1" customWidth="1"/>
    <col min="4" max="6" width="10.7109375" customWidth="1"/>
    <col min="7" max="7" width="3.42578125" customWidth="1"/>
    <col min="8" max="8" width="9.85546875" customWidth="1"/>
    <col min="9" max="9" width="9" hidden="1" customWidth="1"/>
    <col min="10" max="10" width="4.28515625" hidden="1" customWidth="1"/>
    <col min="11" max="11" width="7.140625" customWidth="1"/>
    <col min="12" max="12" width="5.28515625" customWidth="1"/>
    <col min="13" max="13" width="8.42578125" customWidth="1"/>
    <col min="14" max="14" width="12.28515625" customWidth="1"/>
    <col min="15" max="15" width="5.28515625" style="7" customWidth="1"/>
  </cols>
  <sheetData>
    <row r="1" spans="4:16" x14ac:dyDescent="0.25">
      <c r="O1" s="5"/>
    </row>
    <row r="2" spans="4:16" x14ac:dyDescent="0.25">
      <c r="O2" s="5"/>
    </row>
    <row r="3" spans="4:16" x14ac:dyDescent="0.25">
      <c r="O3" s="5"/>
    </row>
    <row r="4" spans="4:16" s="8" customFormat="1" ht="45" customHeight="1" x14ac:dyDescent="0.25">
      <c r="D4" s="84" t="s">
        <v>35</v>
      </c>
      <c r="E4" s="136"/>
      <c r="F4" s="136"/>
      <c r="G4" s="136"/>
      <c r="H4" s="136"/>
      <c r="I4" s="136"/>
      <c r="J4" s="136"/>
      <c r="K4" s="136"/>
      <c r="L4" s="136"/>
      <c r="M4" s="136"/>
      <c r="N4" s="85"/>
      <c r="O4" s="24"/>
    </row>
    <row r="5" spans="4:16" x14ac:dyDescent="0.25">
      <c r="O5" s="5"/>
      <c r="P5" s="8"/>
    </row>
    <row r="6" spans="4:16" x14ac:dyDescent="0.25">
      <c r="O6" s="5"/>
    </row>
    <row r="7" spans="4:16" s="25" customFormat="1" ht="20.100000000000001" customHeight="1" x14ac:dyDescent="0.3">
      <c r="D7" s="66" t="s">
        <v>36</v>
      </c>
      <c r="E7" s="113"/>
      <c r="F7" s="113"/>
      <c r="G7" s="113"/>
      <c r="H7" s="113"/>
      <c r="I7" s="113"/>
      <c r="J7" s="113"/>
      <c r="K7" s="113"/>
      <c r="L7" s="113"/>
      <c r="M7" s="113"/>
      <c r="N7" s="114"/>
      <c r="O7" s="26"/>
    </row>
    <row r="8" spans="4:16" ht="30" customHeight="1" x14ac:dyDescent="0.25">
      <c r="D8" s="110" t="s">
        <v>2</v>
      </c>
      <c r="E8" s="111"/>
      <c r="F8" s="111"/>
      <c r="G8" s="112"/>
      <c r="H8" s="110" t="s">
        <v>8</v>
      </c>
      <c r="I8" s="111"/>
      <c r="J8" s="111"/>
      <c r="K8" s="112"/>
      <c r="L8" s="110" t="s">
        <v>3</v>
      </c>
      <c r="M8" s="111"/>
      <c r="N8" s="112"/>
      <c r="O8" s="11"/>
    </row>
    <row r="9" spans="4:16" ht="15" customHeight="1" x14ac:dyDescent="0.25">
      <c r="D9" s="110" t="s">
        <v>4</v>
      </c>
      <c r="E9" s="111"/>
      <c r="F9" s="111"/>
      <c r="G9" s="112"/>
      <c r="H9" s="110" t="s">
        <v>5</v>
      </c>
      <c r="I9" s="111"/>
      <c r="J9" s="111"/>
      <c r="K9" s="112"/>
      <c r="L9" s="110" t="s">
        <v>6</v>
      </c>
      <c r="M9" s="111"/>
      <c r="N9" s="111"/>
      <c r="O9" s="12"/>
    </row>
    <row r="12" spans="4:16" ht="45" customHeight="1" x14ac:dyDescent="0.25">
      <c r="D12" s="110" t="s">
        <v>7</v>
      </c>
      <c r="E12" s="111"/>
      <c r="F12" s="111"/>
      <c r="G12" s="112"/>
      <c r="H12" s="59" t="s">
        <v>37</v>
      </c>
      <c r="I12" s="60"/>
      <c r="J12" s="60"/>
      <c r="K12" s="61"/>
      <c r="L12" s="64" t="s">
        <v>10</v>
      </c>
      <c r="M12" s="65"/>
      <c r="N12" s="65"/>
      <c r="O12" s="13"/>
    </row>
    <row r="13" spans="4:16" ht="15" customHeight="1" x14ac:dyDescent="0.25">
      <c r="D13" s="47" t="s">
        <v>11</v>
      </c>
      <c r="E13" s="48"/>
      <c r="F13" s="48"/>
      <c r="G13" s="49"/>
      <c r="H13" s="115" t="s">
        <v>12</v>
      </c>
      <c r="I13" s="116"/>
      <c r="J13" s="116"/>
      <c r="K13" s="117"/>
      <c r="L13" s="115" t="s">
        <v>13</v>
      </c>
      <c r="M13" s="116"/>
      <c r="N13" s="116"/>
      <c r="O13" s="14"/>
    </row>
    <row r="14" spans="4:16" x14ac:dyDescent="0.25">
      <c r="D14" s="1"/>
      <c r="E14" s="1"/>
      <c r="F14" s="1"/>
      <c r="G14" s="1"/>
      <c r="H14" s="2"/>
      <c r="I14" s="2"/>
      <c r="J14" s="2"/>
      <c r="K14" s="2"/>
      <c r="L14" s="2"/>
      <c r="M14" s="2"/>
      <c r="N14" s="2"/>
      <c r="O14" s="6"/>
    </row>
    <row r="15" spans="4:16" ht="18.75" customHeight="1" x14ac:dyDescent="0.3">
      <c r="D15" s="109" t="s">
        <v>14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6"/>
    </row>
    <row r="16" spans="4:16" x14ac:dyDescent="0.25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6"/>
    </row>
    <row r="17" spans="4:15" ht="15" customHeight="1" x14ac:dyDescent="0.3">
      <c r="D17" s="109" t="s">
        <v>15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6"/>
    </row>
    <row r="18" spans="4:15" x14ac:dyDescent="0.25">
      <c r="O18" s="5"/>
    </row>
    <row r="19" spans="4:15" ht="6" customHeight="1" x14ac:dyDescent="0.25">
      <c r="O19" s="5"/>
    </row>
    <row r="20" spans="4:15" ht="25.5" customHeight="1" x14ac:dyDescent="0.3">
      <c r="D20" s="81" t="s">
        <v>16</v>
      </c>
      <c r="E20" s="82"/>
      <c r="F20" s="82"/>
      <c r="G20" s="82"/>
      <c r="H20" s="82"/>
      <c r="I20" s="82"/>
      <c r="J20" s="82"/>
      <c r="K20" s="82"/>
      <c r="L20" s="82"/>
      <c r="M20" s="82"/>
      <c r="N20" s="83"/>
      <c r="O20" s="18"/>
    </row>
    <row r="21" spans="4:15" ht="45" customHeight="1" x14ac:dyDescent="0.25">
      <c r="D21" s="81" t="s">
        <v>17</v>
      </c>
      <c r="E21" s="82"/>
      <c r="F21" s="82"/>
      <c r="G21" s="82"/>
      <c r="H21" s="82"/>
      <c r="I21" s="82"/>
      <c r="J21" s="83"/>
      <c r="K21" s="84" t="s">
        <v>18</v>
      </c>
      <c r="L21" s="85"/>
      <c r="M21" s="81" t="s">
        <v>0</v>
      </c>
      <c r="N21" s="83"/>
      <c r="O21" s="16"/>
    </row>
    <row r="22" spans="4:15" ht="20.100000000000001" customHeight="1" thickBot="1" x14ac:dyDescent="0.3">
      <c r="D22" s="78" t="s">
        <v>55</v>
      </c>
      <c r="E22" s="79"/>
      <c r="F22" s="79"/>
      <c r="G22" s="79"/>
      <c r="H22" s="79"/>
      <c r="I22" s="79"/>
      <c r="J22" s="80"/>
      <c r="K22" s="38">
        <f t="shared" ref="K22:K27" si="0">+M22*30</f>
        <v>13.5</v>
      </c>
      <c r="L22" s="39"/>
      <c r="M22" s="86">
        <v>0.45</v>
      </c>
      <c r="N22" s="87"/>
      <c r="O22" s="17"/>
    </row>
    <row r="23" spans="4:15" ht="20.100000000000001" customHeight="1" thickBot="1" x14ac:dyDescent="0.3">
      <c r="D23" s="103" t="s">
        <v>56</v>
      </c>
      <c r="E23" s="104"/>
      <c r="F23" s="104"/>
      <c r="G23" s="104"/>
      <c r="H23" s="104"/>
      <c r="I23" s="104"/>
      <c r="J23" s="105"/>
      <c r="K23" s="88">
        <f>+K22*2</f>
        <v>27</v>
      </c>
      <c r="L23" s="89"/>
      <c r="M23" s="122"/>
      <c r="N23" s="123"/>
      <c r="O23" s="17"/>
    </row>
    <row r="24" spans="4:15" ht="35.1" customHeight="1" thickBot="1" x14ac:dyDescent="0.3">
      <c r="D24" s="42" t="s">
        <v>57</v>
      </c>
      <c r="E24" s="43"/>
      <c r="F24" s="43"/>
      <c r="G24" s="43"/>
      <c r="H24" s="43"/>
      <c r="I24" s="43"/>
      <c r="J24" s="44"/>
      <c r="K24" s="88">
        <f t="shared" si="0"/>
        <v>13.5</v>
      </c>
      <c r="L24" s="89"/>
      <c r="M24" s="40">
        <v>0.45</v>
      </c>
      <c r="N24" s="41"/>
    </row>
    <row r="25" spans="4:15" ht="35.1" customHeight="1" x14ac:dyDescent="0.25">
      <c r="D25" s="42" t="s">
        <v>58</v>
      </c>
      <c r="E25" s="43"/>
      <c r="F25" s="43"/>
      <c r="G25" s="43"/>
      <c r="H25" s="43"/>
      <c r="I25" s="43"/>
      <c r="J25" s="44"/>
      <c r="K25" s="38">
        <f t="shared" si="0"/>
        <v>15</v>
      </c>
      <c r="L25" s="39"/>
      <c r="M25" s="50">
        <v>0.5</v>
      </c>
      <c r="N25" s="52"/>
    </row>
    <row r="26" spans="4:15" ht="30" customHeight="1" thickBot="1" x14ac:dyDescent="0.3">
      <c r="D26" s="90" t="s">
        <v>61</v>
      </c>
      <c r="E26" s="91"/>
      <c r="F26" s="91"/>
      <c r="G26" s="91"/>
      <c r="H26" s="91"/>
      <c r="I26" s="34"/>
      <c r="J26" s="35"/>
      <c r="K26" s="106" t="s">
        <v>60</v>
      </c>
      <c r="L26" s="107"/>
      <c r="M26" s="107"/>
      <c r="N26" s="108"/>
    </row>
    <row r="27" spans="4:15" ht="15" customHeight="1" x14ac:dyDescent="0.25">
      <c r="D27" s="90" t="s">
        <v>59</v>
      </c>
      <c r="E27" s="91"/>
      <c r="F27" s="91"/>
      <c r="G27" s="91"/>
      <c r="H27" s="91"/>
      <c r="I27" s="91"/>
      <c r="J27" s="92"/>
      <c r="K27" s="38">
        <f t="shared" si="0"/>
        <v>13.5</v>
      </c>
      <c r="L27" s="39"/>
      <c r="M27" s="50">
        <v>0.45</v>
      </c>
      <c r="N27" s="52"/>
    </row>
    <row r="28" spans="4:15" s="8" customFormat="1" ht="20.100000000000001" customHeight="1" thickBot="1" x14ac:dyDescent="0.3">
      <c r="D28" s="99" t="s">
        <v>62</v>
      </c>
      <c r="E28" s="100"/>
      <c r="F28" s="100"/>
      <c r="G28" s="100"/>
      <c r="H28" s="100"/>
      <c r="I28" s="34"/>
      <c r="J28" s="35"/>
      <c r="K28" s="38">
        <f t="shared" ref="K28" si="1">+M28*30</f>
        <v>15</v>
      </c>
      <c r="L28" s="39"/>
      <c r="M28" s="125">
        <v>0.5</v>
      </c>
      <c r="N28" s="126"/>
      <c r="O28" s="24"/>
    </row>
    <row r="29" spans="4:15" ht="15" customHeight="1" x14ac:dyDescent="0.25">
      <c r="D29" s="42" t="s">
        <v>63</v>
      </c>
      <c r="E29" s="43"/>
      <c r="F29" s="43"/>
      <c r="G29" s="43"/>
      <c r="H29" s="43"/>
      <c r="I29" s="43"/>
      <c r="J29" s="44"/>
      <c r="K29" s="88">
        <f>+M29*30</f>
        <v>4.5</v>
      </c>
      <c r="L29" s="89"/>
      <c r="M29" s="40">
        <v>0.15</v>
      </c>
      <c r="N29" s="41"/>
    </row>
    <row r="30" spans="4:15" ht="15.75" customHeight="1" thickBot="1" x14ac:dyDescent="0.3">
      <c r="D30" s="99" t="s">
        <v>64</v>
      </c>
      <c r="E30" s="100"/>
      <c r="F30" s="100"/>
      <c r="G30" s="100"/>
      <c r="H30" s="100"/>
      <c r="I30" s="100"/>
      <c r="J30" s="101"/>
      <c r="K30" s="74">
        <f>+M30*30</f>
        <v>13.5</v>
      </c>
      <c r="L30" s="75"/>
      <c r="M30" s="76">
        <v>0.45</v>
      </c>
      <c r="N30" s="102"/>
    </row>
    <row r="31" spans="4:15" ht="15" customHeight="1" x14ac:dyDescent="0.25">
      <c r="D31" s="42"/>
      <c r="E31" s="43"/>
      <c r="F31" s="43"/>
      <c r="G31" s="43"/>
      <c r="H31" s="43"/>
      <c r="I31" s="43"/>
      <c r="J31" s="44"/>
      <c r="K31" s="88"/>
      <c r="L31" s="89"/>
      <c r="M31" s="40"/>
      <c r="N31" s="41"/>
    </row>
    <row r="32" spans="4:15" ht="15.75" customHeight="1" thickBot="1" x14ac:dyDescent="0.3">
      <c r="D32" s="99"/>
      <c r="E32" s="100"/>
      <c r="F32" s="100"/>
      <c r="G32" s="100"/>
      <c r="H32" s="100"/>
      <c r="I32" s="100"/>
      <c r="J32" s="101"/>
      <c r="K32" s="74"/>
      <c r="L32" s="75"/>
      <c r="M32" s="76"/>
      <c r="N32" s="102"/>
    </row>
    <row r="33" spans="4:17" x14ac:dyDescent="0.25">
      <c r="O33" s="5"/>
    </row>
    <row r="34" spans="4:17" x14ac:dyDescent="0.25">
      <c r="O34" s="5"/>
    </row>
    <row r="35" spans="4:17" x14ac:dyDescent="0.25">
      <c r="O35" s="5"/>
    </row>
    <row r="36" spans="4:17" x14ac:dyDescent="0.25">
      <c r="O36" s="5"/>
    </row>
    <row r="37" spans="4:17" x14ac:dyDescent="0.25">
      <c r="O37" s="5"/>
    </row>
    <row r="38" spans="4:17" ht="18.75" x14ac:dyDescent="0.3">
      <c r="D38" s="66" t="s">
        <v>19</v>
      </c>
      <c r="E38" s="67"/>
      <c r="F38" s="67"/>
      <c r="G38" s="67"/>
      <c r="H38" s="67"/>
      <c r="I38" s="67"/>
      <c r="J38" s="67"/>
      <c r="K38" s="67"/>
      <c r="L38" s="67"/>
      <c r="M38" s="67"/>
      <c r="N38" s="68"/>
      <c r="O38" s="15"/>
      <c r="P38" s="5"/>
      <c r="Q38" s="5"/>
    </row>
    <row r="39" spans="4:17" ht="45" customHeight="1" x14ac:dyDescent="0.25">
      <c r="D39" s="81" t="s">
        <v>17</v>
      </c>
      <c r="E39" s="82"/>
      <c r="F39" s="82"/>
      <c r="G39" s="82"/>
      <c r="H39" s="82"/>
      <c r="I39" s="82"/>
      <c r="J39" s="83"/>
      <c r="K39" s="84" t="s">
        <v>18</v>
      </c>
      <c r="L39" s="85"/>
      <c r="M39" s="81" t="s">
        <v>0</v>
      </c>
      <c r="N39" s="83"/>
      <c r="O39" s="19"/>
      <c r="P39" s="5"/>
      <c r="Q39" s="5"/>
    </row>
    <row r="40" spans="4:17" x14ac:dyDescent="0.25">
      <c r="D40" s="78" t="s">
        <v>55</v>
      </c>
      <c r="E40" s="79"/>
      <c r="F40" s="79"/>
      <c r="G40" s="79"/>
      <c r="H40" s="79"/>
      <c r="I40" s="79"/>
      <c r="J40" s="80"/>
      <c r="K40" s="38">
        <f t="shared" ref="K40:K51" si="2">+M40*0.6</f>
        <v>0.27</v>
      </c>
      <c r="L40" s="39"/>
      <c r="M40" s="86">
        <v>0.45</v>
      </c>
      <c r="N40" s="87"/>
      <c r="O40" s="17"/>
      <c r="P40" s="5"/>
      <c r="Q40" s="5"/>
    </row>
    <row r="41" spans="4:17" ht="15.75" thickBot="1" x14ac:dyDescent="0.3">
      <c r="D41" s="71"/>
      <c r="E41" s="72"/>
      <c r="F41" s="72"/>
      <c r="G41" s="72"/>
      <c r="H41" s="72"/>
      <c r="I41" s="36"/>
      <c r="J41" s="37"/>
      <c r="K41" s="38"/>
      <c r="L41" s="39"/>
      <c r="M41" s="86"/>
      <c r="N41" s="124"/>
      <c r="O41" s="17"/>
      <c r="P41" s="5"/>
      <c r="Q41" s="5"/>
    </row>
    <row r="42" spans="4:17" ht="15.75" thickBot="1" x14ac:dyDescent="0.3">
      <c r="D42" s="103" t="s">
        <v>56</v>
      </c>
      <c r="E42" s="104"/>
      <c r="F42" s="104"/>
      <c r="G42" s="104"/>
      <c r="H42" s="104"/>
      <c r="I42" s="104"/>
      <c r="J42" s="105"/>
      <c r="K42" s="38">
        <f>+K40*2</f>
        <v>0.54</v>
      </c>
      <c r="L42" s="39"/>
      <c r="M42" s="50"/>
      <c r="N42" s="52"/>
      <c r="O42" s="14"/>
      <c r="P42" s="5"/>
      <c r="Q42" s="5"/>
    </row>
    <row r="43" spans="4:17" ht="30" customHeight="1" thickBot="1" x14ac:dyDescent="0.3">
      <c r="D43" s="42" t="s">
        <v>57</v>
      </c>
      <c r="E43" s="43"/>
      <c r="F43" s="43"/>
      <c r="G43" s="43"/>
      <c r="H43" s="43"/>
      <c r="I43" s="43"/>
      <c r="J43" s="44"/>
      <c r="K43" s="38">
        <f t="shared" ref="K43:K45" si="3">+M43*0.6</f>
        <v>0.12</v>
      </c>
      <c r="L43" s="39"/>
      <c r="M43" s="40">
        <v>0.2</v>
      </c>
      <c r="N43" s="41"/>
      <c r="O43" s="14"/>
      <c r="P43" s="5"/>
      <c r="Q43" s="5"/>
    </row>
    <row r="44" spans="4:17" ht="30" customHeight="1" thickBot="1" x14ac:dyDescent="0.3">
      <c r="D44" s="45" t="s">
        <v>57</v>
      </c>
      <c r="E44" s="46"/>
      <c r="F44" s="46"/>
      <c r="G44" s="46"/>
      <c r="H44" s="46"/>
      <c r="I44" s="31"/>
      <c r="J44" s="32"/>
      <c r="K44" s="38">
        <f t="shared" si="3"/>
        <v>0.12</v>
      </c>
      <c r="L44" s="39"/>
      <c r="M44" s="97">
        <v>0.2</v>
      </c>
      <c r="N44" s="98"/>
      <c r="O44" s="14"/>
      <c r="P44" s="5"/>
      <c r="Q44" s="5"/>
    </row>
    <row r="45" spans="4:17" ht="30" customHeight="1" thickBot="1" x14ac:dyDescent="0.3">
      <c r="D45" s="45" t="s">
        <v>59</v>
      </c>
      <c r="E45" s="46"/>
      <c r="F45" s="46"/>
      <c r="G45" s="46"/>
      <c r="H45" s="46"/>
      <c r="I45" s="31"/>
      <c r="J45" s="32"/>
      <c r="K45" s="38">
        <f t="shared" si="3"/>
        <v>0.06</v>
      </c>
      <c r="L45" s="39"/>
      <c r="M45" s="97">
        <v>0.1</v>
      </c>
      <c r="N45" s="98"/>
      <c r="O45" s="14"/>
      <c r="P45" s="5"/>
      <c r="Q45" s="5"/>
    </row>
    <row r="46" spans="4:17" ht="30" customHeight="1" thickBot="1" x14ac:dyDescent="0.3">
      <c r="D46" s="45" t="s">
        <v>62</v>
      </c>
      <c r="E46" s="46"/>
      <c r="F46" s="46"/>
      <c r="G46" s="46"/>
      <c r="H46" s="46"/>
      <c r="I46" s="34"/>
      <c r="J46" s="35"/>
      <c r="K46" s="93">
        <f t="shared" ref="K46" si="4">+M46*0.6</f>
        <v>0.12</v>
      </c>
      <c r="L46" s="94"/>
      <c r="M46" s="97">
        <v>0.2</v>
      </c>
      <c r="N46" s="98"/>
      <c r="O46" s="14"/>
      <c r="P46" s="5"/>
      <c r="Q46" s="5"/>
    </row>
    <row r="47" spans="4:17" ht="30" customHeight="1" thickBot="1" x14ac:dyDescent="0.3">
      <c r="D47" s="42" t="s">
        <v>63</v>
      </c>
      <c r="E47" s="43"/>
      <c r="F47" s="43"/>
      <c r="G47" s="43"/>
      <c r="H47" s="43"/>
      <c r="I47" s="43"/>
      <c r="J47" s="44"/>
      <c r="K47" s="95">
        <f t="shared" ref="K47" si="5">+M47*0.6</f>
        <v>0.09</v>
      </c>
      <c r="L47" s="96"/>
      <c r="M47" s="97">
        <v>0.15</v>
      </c>
      <c r="N47" s="98"/>
      <c r="O47" s="14"/>
      <c r="P47" s="5"/>
      <c r="Q47" s="5"/>
    </row>
    <row r="48" spans="4:17" ht="15" customHeight="1" thickBot="1" x14ac:dyDescent="0.3">
      <c r="D48" s="42" t="s">
        <v>20</v>
      </c>
      <c r="E48" s="43"/>
      <c r="F48" s="43"/>
      <c r="G48" s="43"/>
      <c r="H48" s="43"/>
      <c r="I48" s="43"/>
      <c r="J48" s="44"/>
      <c r="K48" s="88">
        <v>4</v>
      </c>
      <c r="L48" s="89"/>
      <c r="M48" s="40"/>
      <c r="N48" s="41"/>
      <c r="O48" s="14"/>
      <c r="P48" s="5"/>
      <c r="Q48" s="5"/>
    </row>
    <row r="49" spans="4:17" ht="15" customHeight="1" thickBot="1" x14ac:dyDescent="0.3">
      <c r="D49" s="90" t="s">
        <v>65</v>
      </c>
      <c r="E49" s="91"/>
      <c r="F49" s="91"/>
      <c r="G49" s="91"/>
      <c r="H49" s="91"/>
      <c r="I49" s="91"/>
      <c r="J49" s="92"/>
      <c r="K49" s="88">
        <v>4</v>
      </c>
      <c r="L49" s="89"/>
      <c r="M49" s="50"/>
      <c r="N49" s="52"/>
      <c r="O49" s="14"/>
      <c r="P49" s="5"/>
      <c r="Q49" s="5"/>
    </row>
    <row r="50" spans="4:17" ht="16.5" customHeight="1" x14ac:dyDescent="0.25">
      <c r="D50" s="90" t="s">
        <v>66</v>
      </c>
      <c r="E50" s="91"/>
      <c r="F50" s="91"/>
      <c r="G50" s="91"/>
      <c r="H50" s="91"/>
      <c r="I50" s="91"/>
      <c r="J50" s="92"/>
      <c r="K50" s="88">
        <v>4</v>
      </c>
      <c r="L50" s="89"/>
      <c r="M50" s="50"/>
      <c r="N50" s="51"/>
      <c r="O50" s="14"/>
    </row>
    <row r="51" spans="4:17" ht="15" customHeight="1" x14ac:dyDescent="0.25">
      <c r="D51" s="90" t="s">
        <v>64</v>
      </c>
      <c r="E51" s="91"/>
      <c r="F51" s="91"/>
      <c r="G51" s="91"/>
      <c r="H51" s="91"/>
      <c r="I51" s="91"/>
      <c r="J51" s="92"/>
      <c r="K51" s="38">
        <f t="shared" si="2"/>
        <v>0.06</v>
      </c>
      <c r="L51" s="39"/>
      <c r="M51" s="50">
        <v>0.1</v>
      </c>
      <c r="N51" s="51"/>
      <c r="O51" s="14"/>
    </row>
    <row r="52" spans="4:17" x14ac:dyDescent="0.25">
      <c r="O52" s="5"/>
    </row>
    <row r="53" spans="4:17" x14ac:dyDescent="0.25">
      <c r="O53" s="5"/>
    </row>
    <row r="54" spans="4:17" x14ac:dyDescent="0.25">
      <c r="O54" s="5"/>
    </row>
    <row r="55" spans="4:17" ht="18.75" x14ac:dyDescent="0.3">
      <c r="D55" s="66" t="s">
        <v>21</v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18"/>
    </row>
    <row r="56" spans="4:17" ht="39.950000000000003" customHeight="1" x14ac:dyDescent="0.25">
      <c r="D56" s="81" t="s">
        <v>17</v>
      </c>
      <c r="E56" s="82"/>
      <c r="F56" s="82"/>
      <c r="G56" s="82"/>
      <c r="H56" s="82"/>
      <c r="I56" s="82"/>
      <c r="J56" s="83"/>
      <c r="K56" s="84" t="s">
        <v>22</v>
      </c>
      <c r="L56" s="85"/>
      <c r="M56" s="81" t="s">
        <v>0</v>
      </c>
      <c r="N56" s="82"/>
      <c r="O56" s="19"/>
    </row>
    <row r="57" spans="4:17" x14ac:dyDescent="0.25">
      <c r="D57" s="78" t="s">
        <v>67</v>
      </c>
      <c r="E57" s="79"/>
      <c r="F57" s="79"/>
      <c r="G57" s="79"/>
      <c r="H57" s="79"/>
      <c r="I57" s="79"/>
      <c r="J57" s="80"/>
      <c r="K57" s="38">
        <f t="shared" ref="K57:K59" si="6">+M57*0.6</f>
        <v>0.15</v>
      </c>
      <c r="L57" s="39"/>
      <c r="M57" s="86">
        <v>0.25</v>
      </c>
      <c r="N57" s="87"/>
      <c r="O57" s="17"/>
    </row>
    <row r="58" spans="4:17" x14ac:dyDescent="0.25">
      <c r="D58" s="78" t="s">
        <v>68</v>
      </c>
      <c r="E58" s="79"/>
      <c r="F58" s="79"/>
      <c r="G58" s="79"/>
      <c r="H58" s="79"/>
      <c r="I58" s="79"/>
      <c r="J58" s="80"/>
      <c r="K58" s="38">
        <f t="shared" si="6"/>
        <v>0.18</v>
      </c>
      <c r="L58" s="39"/>
      <c r="M58" s="50">
        <v>0.3</v>
      </c>
      <c r="N58" s="51"/>
      <c r="O58" s="14"/>
    </row>
    <row r="59" spans="4:17" x14ac:dyDescent="0.25">
      <c r="D59" s="78" t="s">
        <v>69</v>
      </c>
      <c r="E59" s="79"/>
      <c r="F59" s="79"/>
      <c r="G59" s="79"/>
      <c r="H59" s="79"/>
      <c r="I59" s="79"/>
      <c r="J59" s="80"/>
      <c r="K59" s="38">
        <f t="shared" si="6"/>
        <v>0.24</v>
      </c>
      <c r="L59" s="39"/>
      <c r="M59" s="50">
        <v>0.4</v>
      </c>
      <c r="N59" s="51"/>
      <c r="O59" s="14"/>
    </row>
    <row r="60" spans="4:17" ht="15.75" thickBot="1" x14ac:dyDescent="0.3">
      <c r="D60" s="71"/>
      <c r="E60" s="72"/>
      <c r="F60" s="72"/>
      <c r="G60" s="72"/>
      <c r="H60" s="72"/>
      <c r="I60" s="72"/>
      <c r="J60" s="73"/>
      <c r="K60" s="74"/>
      <c r="L60" s="75"/>
      <c r="M60" s="76"/>
      <c r="N60" s="77"/>
      <c r="O60" s="14"/>
    </row>
    <row r="61" spans="4:17" x14ac:dyDescent="0.25">
      <c r="O61" s="5"/>
    </row>
    <row r="62" spans="4:17" x14ac:dyDescent="0.25">
      <c r="O62" s="5"/>
    </row>
    <row r="63" spans="4:17" x14ac:dyDescent="0.25">
      <c r="O63" s="5"/>
    </row>
    <row r="64" spans="4:17" x14ac:dyDescent="0.25">
      <c r="O64" s="5"/>
    </row>
    <row r="65" spans="4:16" x14ac:dyDescent="0.25">
      <c r="O65" s="5"/>
    </row>
    <row r="66" spans="4:16" x14ac:dyDescent="0.25">
      <c r="O66" s="5"/>
    </row>
    <row r="67" spans="4:16" x14ac:dyDescent="0.25">
      <c r="O67" s="5"/>
    </row>
    <row r="68" spans="4:16" x14ac:dyDescent="0.25">
      <c r="O68" s="5"/>
    </row>
    <row r="69" spans="4:16" x14ac:dyDescent="0.25">
      <c r="O69" s="5"/>
    </row>
    <row r="70" spans="4:16" x14ac:dyDescent="0.25">
      <c r="O70" s="5"/>
    </row>
    <row r="71" spans="4:16" x14ac:dyDescent="0.25">
      <c r="O71" s="5"/>
    </row>
    <row r="72" spans="4:16" ht="18.75" x14ac:dyDescent="0.3">
      <c r="D72" s="137" t="s">
        <v>23</v>
      </c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27"/>
    </row>
    <row r="73" spans="4:16" ht="18.75" x14ac:dyDescent="0.3">
      <c r="D73" s="4"/>
      <c r="E73" s="4"/>
      <c r="F73" s="4"/>
      <c r="G73" s="4"/>
      <c r="H73" s="4"/>
      <c r="I73" s="4"/>
      <c r="J73" s="4"/>
      <c r="K73" s="4"/>
      <c r="L73" s="4"/>
      <c r="M73" s="4"/>
      <c r="N73" s="3"/>
      <c r="O73" s="4"/>
      <c r="P73" s="5"/>
    </row>
    <row r="74" spans="4:16" ht="18.75" x14ac:dyDescent="0.3">
      <c r="D74" s="66" t="s">
        <v>27</v>
      </c>
      <c r="E74" s="67"/>
      <c r="F74" s="67"/>
      <c r="G74" s="67"/>
      <c r="H74" s="67"/>
      <c r="I74" s="67"/>
      <c r="J74" s="67"/>
      <c r="K74" s="67"/>
      <c r="L74" s="67"/>
      <c r="M74" s="67"/>
      <c r="N74" s="68"/>
      <c r="O74" s="20"/>
    </row>
    <row r="75" spans="4:16" ht="15" customHeight="1" x14ac:dyDescent="0.25">
      <c r="D75" s="56" t="s">
        <v>17</v>
      </c>
      <c r="E75" s="57"/>
      <c r="F75" s="57"/>
      <c r="G75" s="58"/>
      <c r="H75" s="56" t="s">
        <v>1</v>
      </c>
      <c r="I75" s="57"/>
      <c r="J75" s="57"/>
      <c r="K75" s="58"/>
      <c r="L75" s="69" t="s">
        <v>0</v>
      </c>
      <c r="M75" s="70"/>
      <c r="N75" s="70"/>
      <c r="O75" s="30"/>
    </row>
    <row r="76" spans="4:16" ht="30" customHeight="1" x14ac:dyDescent="0.25">
      <c r="D76" s="47" t="s">
        <v>24</v>
      </c>
      <c r="E76" s="48"/>
      <c r="F76" s="48"/>
      <c r="G76" s="49"/>
      <c r="H76" s="53" t="s">
        <v>25</v>
      </c>
      <c r="I76" s="54"/>
      <c r="J76" s="54"/>
      <c r="K76" s="55"/>
      <c r="L76" s="62">
        <v>1</v>
      </c>
      <c r="M76" s="63"/>
      <c r="N76" s="63"/>
      <c r="O76" s="14"/>
    </row>
    <row r="78" spans="4:16" ht="15" customHeight="1" x14ac:dyDescent="0.25">
      <c r="D78" s="56" t="s">
        <v>17</v>
      </c>
      <c r="E78" s="57"/>
      <c r="F78" s="57"/>
      <c r="G78" s="58"/>
      <c r="H78" s="59" t="s">
        <v>9</v>
      </c>
      <c r="I78" s="60"/>
      <c r="J78" s="60"/>
      <c r="K78" s="61"/>
      <c r="L78" s="64" t="s">
        <v>10</v>
      </c>
      <c r="M78" s="65"/>
      <c r="N78" s="65"/>
      <c r="O78" s="13"/>
    </row>
    <row r="79" spans="4:16" ht="30" customHeight="1" x14ac:dyDescent="0.25">
      <c r="D79" s="47" t="s">
        <v>26</v>
      </c>
      <c r="E79" s="48"/>
      <c r="F79" s="48"/>
      <c r="G79" s="49"/>
      <c r="H79" s="50" t="s">
        <v>12</v>
      </c>
      <c r="I79" s="51"/>
      <c r="J79" s="51"/>
      <c r="K79" s="52"/>
      <c r="L79" s="50" t="s">
        <v>13</v>
      </c>
      <c r="M79" s="51"/>
      <c r="N79" s="51"/>
      <c r="O79" s="14"/>
    </row>
    <row r="82" spans="4:15" ht="18.75" x14ac:dyDescent="0.3">
      <c r="D82" s="66" t="s">
        <v>28</v>
      </c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18"/>
    </row>
    <row r="83" spans="4:15" ht="39.950000000000003" customHeight="1" x14ac:dyDescent="0.25">
      <c r="D83" s="81" t="s">
        <v>17</v>
      </c>
      <c r="E83" s="82"/>
      <c r="F83" s="82"/>
      <c r="G83" s="82"/>
      <c r="H83" s="82"/>
      <c r="I83" s="82"/>
      <c r="J83" s="83"/>
      <c r="K83" s="84" t="s">
        <v>18</v>
      </c>
      <c r="L83" s="85"/>
      <c r="M83" s="81" t="s">
        <v>0</v>
      </c>
      <c r="N83" s="82"/>
      <c r="O83" s="19"/>
    </row>
    <row r="84" spans="4:15" ht="50.1" customHeight="1" x14ac:dyDescent="0.25">
      <c r="D84" s="90" t="s">
        <v>38</v>
      </c>
      <c r="E84" s="91"/>
      <c r="F84" s="91"/>
      <c r="G84" s="91"/>
      <c r="H84" s="91"/>
      <c r="I84" s="91"/>
      <c r="J84" s="92"/>
      <c r="K84" s="118">
        <f>30*M84</f>
        <v>18</v>
      </c>
      <c r="L84" s="119"/>
      <c r="M84" s="120">
        <v>0.6</v>
      </c>
      <c r="N84" s="121"/>
      <c r="O84" s="21"/>
    </row>
    <row r="85" spans="4:15" ht="69.95" customHeight="1" x14ac:dyDescent="0.25">
      <c r="D85" s="90" t="s">
        <v>41</v>
      </c>
      <c r="E85" s="91"/>
      <c r="F85" s="91"/>
      <c r="G85" s="91"/>
      <c r="H85" s="91"/>
      <c r="I85" s="91"/>
      <c r="J85" s="92"/>
      <c r="K85" s="127">
        <f>30*M85</f>
        <v>18</v>
      </c>
      <c r="L85" s="128"/>
      <c r="M85" s="120">
        <v>0.6</v>
      </c>
      <c r="N85" s="121"/>
      <c r="O85" s="21"/>
    </row>
    <row r="86" spans="4:15" ht="30" customHeight="1" x14ac:dyDescent="0.25">
      <c r="D86" s="129" t="s">
        <v>39</v>
      </c>
      <c r="E86" s="130"/>
      <c r="F86" s="130"/>
      <c r="G86" s="130"/>
      <c r="H86" s="130"/>
      <c r="I86" s="130"/>
      <c r="J86" s="131"/>
      <c r="K86" s="127">
        <f>30*M86</f>
        <v>15</v>
      </c>
      <c r="L86" s="128"/>
      <c r="M86" s="132">
        <v>0.5</v>
      </c>
      <c r="N86" s="133"/>
      <c r="O86" s="14"/>
    </row>
    <row r="87" spans="4:15" ht="30" customHeight="1" x14ac:dyDescent="0.25">
      <c r="D87" s="90" t="s">
        <v>40</v>
      </c>
      <c r="E87" s="91"/>
      <c r="F87" s="91"/>
      <c r="G87" s="91"/>
      <c r="H87" s="91"/>
      <c r="I87" s="91"/>
      <c r="J87" s="92"/>
      <c r="K87" s="127">
        <f>30*M87</f>
        <v>18</v>
      </c>
      <c r="L87" s="128"/>
      <c r="M87" s="120">
        <v>0.6</v>
      </c>
      <c r="N87" s="121"/>
      <c r="O87" s="17"/>
    </row>
    <row r="93" spans="4:15" ht="18.75" x14ac:dyDescent="0.3">
      <c r="D93" s="66" t="s">
        <v>29</v>
      </c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18"/>
    </row>
    <row r="94" spans="4:15" ht="35.1" customHeight="1" x14ac:dyDescent="0.25">
      <c r="D94" s="81" t="s">
        <v>17</v>
      </c>
      <c r="E94" s="82"/>
      <c r="F94" s="82"/>
      <c r="G94" s="82"/>
      <c r="H94" s="82"/>
      <c r="I94" s="82"/>
      <c r="J94" s="83"/>
      <c r="K94" s="84" t="s">
        <v>18</v>
      </c>
      <c r="L94" s="85"/>
      <c r="M94" s="81" t="s">
        <v>0</v>
      </c>
      <c r="N94" s="82"/>
      <c r="O94" s="19"/>
    </row>
    <row r="95" spans="4:15" ht="39.950000000000003" customHeight="1" x14ac:dyDescent="0.25">
      <c r="D95" s="90" t="s">
        <v>43</v>
      </c>
      <c r="E95" s="91"/>
      <c r="F95" s="91"/>
      <c r="G95" s="91"/>
      <c r="H95" s="91"/>
      <c r="I95" s="91"/>
      <c r="J95" s="92"/>
      <c r="K95" s="127">
        <f t="shared" ref="K95:K107" si="7">0.6*M95</f>
        <v>1.2</v>
      </c>
      <c r="L95" s="128"/>
      <c r="M95" s="120">
        <v>2</v>
      </c>
      <c r="N95" s="121"/>
      <c r="O95" s="21"/>
    </row>
    <row r="96" spans="4:15" ht="45" customHeight="1" x14ac:dyDescent="0.25">
      <c r="D96" s="90" t="s">
        <v>42</v>
      </c>
      <c r="E96" s="91"/>
      <c r="F96" s="91"/>
      <c r="G96" s="91"/>
      <c r="H96" s="91"/>
      <c r="I96" s="91"/>
      <c r="J96" s="92"/>
      <c r="K96" s="127">
        <f t="shared" si="7"/>
        <v>1.2</v>
      </c>
      <c r="L96" s="128"/>
      <c r="M96" s="120">
        <v>2</v>
      </c>
      <c r="N96" s="121"/>
      <c r="O96" s="21"/>
    </row>
    <row r="97" spans="4:15" ht="35.1" customHeight="1" x14ac:dyDescent="0.25">
      <c r="D97" s="78" t="s">
        <v>33</v>
      </c>
      <c r="E97" s="79"/>
      <c r="F97" s="79"/>
      <c r="G97" s="79"/>
      <c r="H97" s="79"/>
      <c r="I97" s="79"/>
      <c r="J97" s="80"/>
      <c r="K97" s="127">
        <f t="shared" si="7"/>
        <v>0.24</v>
      </c>
      <c r="L97" s="128"/>
      <c r="M97" s="132">
        <v>0.4</v>
      </c>
      <c r="N97" s="133"/>
      <c r="O97" s="22"/>
    </row>
    <row r="98" spans="4:15" ht="35.1" customHeight="1" x14ac:dyDescent="0.25">
      <c r="D98" s="129" t="s">
        <v>44</v>
      </c>
      <c r="E98" s="130"/>
      <c r="F98" s="130"/>
      <c r="G98" s="130"/>
      <c r="H98" s="130"/>
      <c r="I98" s="9"/>
      <c r="J98" s="10"/>
      <c r="K98" s="127">
        <f>+K97/2</f>
        <v>0.12</v>
      </c>
      <c r="L98" s="128"/>
      <c r="M98" s="134"/>
      <c r="N98" s="135"/>
      <c r="O98" s="23"/>
    </row>
    <row r="99" spans="4:15" ht="60" customHeight="1" x14ac:dyDescent="0.25">
      <c r="D99" s="129" t="s">
        <v>45</v>
      </c>
      <c r="E99" s="130"/>
      <c r="F99" s="130"/>
      <c r="G99" s="130"/>
      <c r="H99" s="130"/>
      <c r="I99" s="130"/>
      <c r="J99" s="131"/>
      <c r="K99" s="127">
        <f>+K97*0.75</f>
        <v>0.18</v>
      </c>
      <c r="L99" s="128"/>
      <c r="M99" s="120"/>
      <c r="N99" s="121"/>
      <c r="O99" s="21"/>
    </row>
    <row r="100" spans="4:15" ht="60" customHeight="1" x14ac:dyDescent="0.25">
      <c r="D100" s="129" t="s">
        <v>46</v>
      </c>
      <c r="E100" s="130"/>
      <c r="F100" s="130"/>
      <c r="G100" s="130"/>
      <c r="H100" s="130"/>
      <c r="I100" s="28"/>
      <c r="J100" s="29"/>
      <c r="K100" s="127">
        <f t="shared" ref="K100:K101" si="8">0.6*M100</f>
        <v>0.16200000000000001</v>
      </c>
      <c r="L100" s="128"/>
      <c r="M100" s="120">
        <v>0.27</v>
      </c>
      <c r="N100" s="143"/>
      <c r="O100" s="21"/>
    </row>
    <row r="101" spans="4:15" s="8" customFormat="1" ht="30" customHeight="1" x14ac:dyDescent="0.25">
      <c r="D101" s="129" t="s">
        <v>47</v>
      </c>
      <c r="E101" s="130"/>
      <c r="F101" s="130"/>
      <c r="G101" s="130"/>
      <c r="H101" s="130"/>
      <c r="I101" s="28"/>
      <c r="J101" s="29"/>
      <c r="K101" s="127">
        <f t="shared" si="8"/>
        <v>0.09</v>
      </c>
      <c r="L101" s="128"/>
      <c r="M101" s="134">
        <v>0.15</v>
      </c>
      <c r="N101" s="135"/>
      <c r="O101" s="17"/>
    </row>
    <row r="102" spans="4:15" s="8" customFormat="1" ht="30" customHeight="1" x14ac:dyDescent="0.25">
      <c r="D102" s="129" t="s">
        <v>48</v>
      </c>
      <c r="E102" s="130"/>
      <c r="F102" s="130"/>
      <c r="G102" s="130"/>
      <c r="H102" s="130"/>
      <c r="I102" s="28"/>
      <c r="J102" s="29"/>
      <c r="K102" s="127">
        <f t="shared" ref="K102" si="9">0.6*M102</f>
        <v>0.09</v>
      </c>
      <c r="L102" s="128"/>
      <c r="M102" s="134">
        <v>0.15</v>
      </c>
      <c r="N102" s="144"/>
      <c r="O102" s="17"/>
    </row>
    <row r="103" spans="4:15" s="8" customFormat="1" ht="30" customHeight="1" x14ac:dyDescent="0.25">
      <c r="D103" s="129" t="s">
        <v>70</v>
      </c>
      <c r="E103" s="130"/>
      <c r="F103" s="130"/>
      <c r="G103" s="130"/>
      <c r="H103" s="130"/>
      <c r="I103" s="28"/>
      <c r="J103" s="29"/>
      <c r="K103" s="127">
        <f t="shared" ref="K103" si="10">0.6*M103</f>
        <v>0.18</v>
      </c>
      <c r="L103" s="128"/>
      <c r="M103" s="134">
        <v>0.3</v>
      </c>
      <c r="N103" s="144"/>
      <c r="O103" s="17"/>
    </row>
    <row r="104" spans="4:15" ht="30" customHeight="1" x14ac:dyDescent="0.25">
      <c r="D104" s="78" t="s">
        <v>49</v>
      </c>
      <c r="E104" s="79"/>
      <c r="F104" s="79"/>
      <c r="G104" s="79"/>
      <c r="H104" s="79"/>
      <c r="I104" s="79"/>
      <c r="J104" s="80"/>
      <c r="K104" s="127">
        <f t="shared" si="7"/>
        <v>0.54</v>
      </c>
      <c r="L104" s="128"/>
      <c r="M104" s="120">
        <v>0.9</v>
      </c>
      <c r="N104" s="143"/>
      <c r="O104" s="17"/>
    </row>
    <row r="105" spans="4:15" ht="15" customHeight="1" x14ac:dyDescent="0.25">
      <c r="D105" s="78" t="s">
        <v>34</v>
      </c>
      <c r="E105" s="79"/>
      <c r="F105" s="79"/>
      <c r="G105" s="79"/>
      <c r="H105" s="79"/>
      <c r="I105" s="79"/>
      <c r="J105" s="80"/>
      <c r="K105" s="38">
        <f>+K104*0.7</f>
        <v>0.378</v>
      </c>
      <c r="L105" s="39"/>
      <c r="M105" s="86"/>
      <c r="N105" s="87"/>
      <c r="O105" s="17"/>
    </row>
    <row r="106" spans="4:15" ht="15" customHeight="1" x14ac:dyDescent="0.25">
      <c r="D106" s="78" t="s">
        <v>50</v>
      </c>
      <c r="E106" s="79"/>
      <c r="F106" s="79"/>
      <c r="G106" s="79"/>
      <c r="H106" s="79"/>
      <c r="I106" s="79"/>
      <c r="J106" s="80"/>
      <c r="K106" s="38">
        <f>+K104*0.4</f>
        <v>0.21600000000000003</v>
      </c>
      <c r="L106" s="39"/>
      <c r="M106" s="86"/>
      <c r="N106" s="87"/>
      <c r="O106" s="17"/>
    </row>
    <row r="107" spans="4:15" s="8" customFormat="1" ht="35.1" customHeight="1" x14ac:dyDescent="0.25">
      <c r="D107" s="138" t="s">
        <v>54</v>
      </c>
      <c r="E107" s="139"/>
      <c r="F107" s="139"/>
      <c r="G107" s="139"/>
      <c r="H107" s="139"/>
      <c r="I107" s="139"/>
      <c r="J107" s="140"/>
      <c r="K107" s="38">
        <f t="shared" si="7"/>
        <v>0.21</v>
      </c>
      <c r="L107" s="39"/>
      <c r="M107" s="141">
        <v>0.35</v>
      </c>
      <c r="N107" s="142"/>
      <c r="O107" s="33"/>
    </row>
    <row r="108" spans="4:15" x14ac:dyDescent="0.25">
      <c r="O108" s="5"/>
    </row>
    <row r="109" spans="4:15" x14ac:dyDescent="0.25">
      <c r="O109" s="5"/>
    </row>
    <row r="110" spans="4:15" x14ac:dyDescent="0.25">
      <c r="O110" s="5"/>
    </row>
    <row r="111" spans="4:15" x14ac:dyDescent="0.25">
      <c r="O111" s="5"/>
    </row>
    <row r="112" spans="4:15" ht="18.75" x14ac:dyDescent="0.3">
      <c r="D112" s="66" t="s">
        <v>51</v>
      </c>
      <c r="E112" s="67"/>
      <c r="F112" s="67"/>
      <c r="G112" s="67"/>
      <c r="H112" s="67"/>
      <c r="I112" s="67"/>
      <c r="J112" s="67"/>
      <c r="K112" s="67"/>
      <c r="L112" s="67"/>
      <c r="M112" s="67"/>
      <c r="N112" s="68"/>
      <c r="O112" s="5"/>
    </row>
    <row r="113" spans="4:15" ht="39.950000000000003" customHeight="1" x14ac:dyDescent="0.25">
      <c r="D113" s="81" t="s">
        <v>17</v>
      </c>
      <c r="E113" s="82"/>
      <c r="F113" s="82"/>
      <c r="G113" s="82"/>
      <c r="H113" s="82"/>
      <c r="I113" s="82"/>
      <c r="J113" s="83"/>
      <c r="K113" s="84" t="s">
        <v>18</v>
      </c>
      <c r="L113" s="85"/>
      <c r="M113" s="81" t="s">
        <v>0</v>
      </c>
      <c r="N113" s="83"/>
      <c r="O113" s="5"/>
    </row>
    <row r="114" spans="4:15" ht="39.950000000000003" customHeight="1" x14ac:dyDescent="0.25">
      <c r="D114" s="138" t="s">
        <v>52</v>
      </c>
      <c r="E114" s="139"/>
      <c r="F114" s="139"/>
      <c r="G114" s="139"/>
      <c r="H114" s="139"/>
      <c r="I114" s="139"/>
      <c r="J114" s="140"/>
      <c r="K114" s="127">
        <f t="shared" ref="K114:K118" si="11">0.6*M114</f>
        <v>0.18</v>
      </c>
      <c r="L114" s="128"/>
      <c r="M114" s="120">
        <v>0.3</v>
      </c>
      <c r="N114" s="143"/>
      <c r="O114" s="5"/>
    </row>
    <row r="115" spans="4:15" ht="30" customHeight="1" x14ac:dyDescent="0.25">
      <c r="D115" s="138" t="s">
        <v>53</v>
      </c>
      <c r="E115" s="139"/>
      <c r="F115" s="139"/>
      <c r="G115" s="139"/>
      <c r="H115" s="139"/>
      <c r="I115" s="139"/>
      <c r="J115" s="140"/>
      <c r="K115" s="38">
        <f t="shared" si="11"/>
        <v>0.36</v>
      </c>
      <c r="L115" s="39"/>
      <c r="M115" s="86">
        <v>0.6</v>
      </c>
      <c r="N115" s="124"/>
      <c r="O115" s="5"/>
    </row>
    <row r="116" spans="4:15" x14ac:dyDescent="0.25">
      <c r="D116" s="90" t="s">
        <v>30</v>
      </c>
      <c r="E116" s="91"/>
      <c r="F116" s="91"/>
      <c r="G116" s="91"/>
      <c r="H116" s="91"/>
      <c r="I116" s="91"/>
      <c r="J116" s="92"/>
      <c r="K116" s="38">
        <f t="shared" si="11"/>
        <v>0.36</v>
      </c>
      <c r="L116" s="39"/>
      <c r="M116" s="86">
        <v>0.6</v>
      </c>
      <c r="N116" s="124"/>
      <c r="O116" s="5"/>
    </row>
    <row r="117" spans="4:15" x14ac:dyDescent="0.25">
      <c r="D117" s="138" t="s">
        <v>31</v>
      </c>
      <c r="E117" s="139"/>
      <c r="F117" s="139"/>
      <c r="G117" s="139"/>
      <c r="H117" s="139"/>
      <c r="I117" s="139"/>
      <c r="J117" s="140"/>
      <c r="K117" s="38">
        <f t="shared" si="11"/>
        <v>0.51</v>
      </c>
      <c r="L117" s="39"/>
      <c r="M117" s="86">
        <v>0.85</v>
      </c>
      <c r="N117" s="124"/>
      <c r="O117" s="5"/>
    </row>
    <row r="118" spans="4:15" x14ac:dyDescent="0.25">
      <c r="D118" s="90" t="s">
        <v>32</v>
      </c>
      <c r="E118" s="91"/>
      <c r="F118" s="91"/>
      <c r="G118" s="91"/>
      <c r="H118" s="91"/>
      <c r="I118" s="91"/>
      <c r="J118" s="92"/>
      <c r="K118" s="38">
        <f t="shared" si="11"/>
        <v>0.36</v>
      </c>
      <c r="L118" s="39"/>
      <c r="M118" s="86">
        <v>0.6</v>
      </c>
      <c r="N118" s="124"/>
      <c r="O118" s="5"/>
    </row>
    <row r="119" spans="4:15" x14ac:dyDescent="0.25">
      <c r="O119" s="5"/>
    </row>
    <row r="120" spans="4:15" x14ac:dyDescent="0.25">
      <c r="O120" s="5"/>
    </row>
    <row r="121" spans="4:15" x14ac:dyDescent="0.25">
      <c r="O121" s="5"/>
    </row>
    <row r="122" spans="4:15" x14ac:dyDescent="0.25">
      <c r="O122" s="5"/>
    </row>
    <row r="123" spans="4:15" x14ac:dyDescent="0.25">
      <c r="O123" s="5"/>
    </row>
    <row r="124" spans="4:15" x14ac:dyDescent="0.25">
      <c r="O124" s="5"/>
    </row>
    <row r="125" spans="4:15" x14ac:dyDescent="0.25">
      <c r="O125" s="5"/>
    </row>
    <row r="126" spans="4:15" x14ac:dyDescent="0.25">
      <c r="O126" s="5"/>
    </row>
    <row r="127" spans="4:15" x14ac:dyDescent="0.25">
      <c r="O127" s="5"/>
    </row>
    <row r="128" spans="4:15" x14ac:dyDescent="0.25">
      <c r="O128" s="5"/>
    </row>
    <row r="129" spans="15:15" x14ac:dyDescent="0.25">
      <c r="O129" s="5"/>
    </row>
    <row r="130" spans="15:15" x14ac:dyDescent="0.25">
      <c r="O130" s="5"/>
    </row>
    <row r="131" spans="15:15" x14ac:dyDescent="0.25">
      <c r="O131" s="5"/>
    </row>
    <row r="132" spans="15:15" x14ac:dyDescent="0.25">
      <c r="O132" s="5"/>
    </row>
    <row r="133" spans="15:15" x14ac:dyDescent="0.25">
      <c r="O133" s="5"/>
    </row>
    <row r="134" spans="15:15" x14ac:dyDescent="0.25">
      <c r="O134" s="5"/>
    </row>
    <row r="135" spans="15:15" x14ac:dyDescent="0.25">
      <c r="O135" s="5"/>
    </row>
    <row r="136" spans="15:15" x14ac:dyDescent="0.25">
      <c r="O136" s="5"/>
    </row>
    <row r="137" spans="15:15" x14ac:dyDescent="0.25">
      <c r="O137" s="5"/>
    </row>
    <row r="138" spans="15:15" x14ac:dyDescent="0.25">
      <c r="O138" s="5"/>
    </row>
    <row r="139" spans="15:15" x14ac:dyDescent="0.25">
      <c r="O139" s="5"/>
    </row>
    <row r="140" spans="15:15" x14ac:dyDescent="0.25">
      <c r="O140" s="5"/>
    </row>
    <row r="141" spans="15:15" x14ac:dyDescent="0.25">
      <c r="O141" s="5"/>
    </row>
    <row r="142" spans="15:15" x14ac:dyDescent="0.25">
      <c r="O142" s="5"/>
    </row>
    <row r="143" spans="15:15" x14ac:dyDescent="0.25">
      <c r="O143" s="5"/>
    </row>
    <row r="144" spans="15:15" x14ac:dyDescent="0.25">
      <c r="O144" s="5"/>
    </row>
    <row r="145" spans="15:15" x14ac:dyDescent="0.25">
      <c r="O145" s="5"/>
    </row>
    <row r="146" spans="15:15" x14ac:dyDescent="0.25">
      <c r="O146" s="5"/>
    </row>
    <row r="147" spans="15:15" x14ac:dyDescent="0.25">
      <c r="O147" s="5"/>
    </row>
    <row r="148" spans="15:15" x14ac:dyDescent="0.25">
      <c r="O148" s="5"/>
    </row>
    <row r="149" spans="15:15" x14ac:dyDescent="0.25">
      <c r="O149" s="5"/>
    </row>
    <row r="150" spans="15:15" x14ac:dyDescent="0.25">
      <c r="O150" s="5"/>
    </row>
    <row r="151" spans="15:15" x14ac:dyDescent="0.25">
      <c r="O151" s="5"/>
    </row>
    <row r="152" spans="15:15" x14ac:dyDescent="0.25">
      <c r="O152" s="5"/>
    </row>
    <row r="153" spans="15:15" x14ac:dyDescent="0.25">
      <c r="O153" s="5"/>
    </row>
    <row r="154" spans="15:15" x14ac:dyDescent="0.25">
      <c r="O154" s="5"/>
    </row>
    <row r="155" spans="15:15" x14ac:dyDescent="0.25">
      <c r="O155" s="5"/>
    </row>
    <row r="156" spans="15:15" x14ac:dyDescent="0.25">
      <c r="O156" s="5"/>
    </row>
    <row r="157" spans="15:15" x14ac:dyDescent="0.25">
      <c r="O157" s="5"/>
    </row>
    <row r="158" spans="15:15" x14ac:dyDescent="0.25">
      <c r="O158" s="5"/>
    </row>
    <row r="159" spans="15:15" x14ac:dyDescent="0.25">
      <c r="O159" s="5"/>
    </row>
    <row r="160" spans="15:15" x14ac:dyDescent="0.25">
      <c r="O160" s="5"/>
    </row>
    <row r="161" spans="15:15" x14ac:dyDescent="0.25">
      <c r="O161" s="5"/>
    </row>
    <row r="162" spans="15:15" x14ac:dyDescent="0.25">
      <c r="O162" s="5"/>
    </row>
    <row r="163" spans="15:15" x14ac:dyDescent="0.25">
      <c r="O163" s="5"/>
    </row>
    <row r="164" spans="15:15" x14ac:dyDescent="0.25">
      <c r="O164" s="5"/>
    </row>
    <row r="165" spans="15:15" x14ac:dyDescent="0.25">
      <c r="O165" s="5"/>
    </row>
    <row r="166" spans="15:15" x14ac:dyDescent="0.25">
      <c r="O166" s="5"/>
    </row>
    <row r="167" spans="15:15" x14ac:dyDescent="0.25">
      <c r="O167" s="5"/>
    </row>
    <row r="168" spans="15:15" x14ac:dyDescent="0.25">
      <c r="O168" s="5"/>
    </row>
    <row r="169" spans="15:15" x14ac:dyDescent="0.25">
      <c r="O169" s="5"/>
    </row>
    <row r="170" spans="15:15" x14ac:dyDescent="0.25">
      <c r="O170" s="5"/>
    </row>
    <row r="171" spans="15:15" x14ac:dyDescent="0.25">
      <c r="O171" s="5"/>
    </row>
    <row r="172" spans="15:15" x14ac:dyDescent="0.25">
      <c r="O172" s="5"/>
    </row>
    <row r="173" spans="15:15" x14ac:dyDescent="0.25">
      <c r="O173" s="5"/>
    </row>
    <row r="174" spans="15:15" x14ac:dyDescent="0.25">
      <c r="O174" s="5"/>
    </row>
    <row r="175" spans="15:15" x14ac:dyDescent="0.25">
      <c r="O175" s="5"/>
    </row>
    <row r="176" spans="15:15" x14ac:dyDescent="0.25">
      <c r="O176" s="5"/>
    </row>
    <row r="177" spans="15:15" x14ac:dyDescent="0.25">
      <c r="O177" s="5"/>
    </row>
  </sheetData>
  <mergeCells count="200">
    <mergeCell ref="D117:J117"/>
    <mergeCell ref="D118:J118"/>
    <mergeCell ref="K114:L114"/>
    <mergeCell ref="M114:N114"/>
    <mergeCell ref="K115:L115"/>
    <mergeCell ref="M115:N115"/>
    <mergeCell ref="K116:L116"/>
    <mergeCell ref="M116:N116"/>
    <mergeCell ref="K117:L117"/>
    <mergeCell ref="M117:N117"/>
    <mergeCell ref="K118:L118"/>
    <mergeCell ref="M118:N118"/>
    <mergeCell ref="D102:H102"/>
    <mergeCell ref="K102:L102"/>
    <mergeCell ref="M102:N102"/>
    <mergeCell ref="D103:H103"/>
    <mergeCell ref="K103:L103"/>
    <mergeCell ref="M103:N103"/>
    <mergeCell ref="D114:J114"/>
    <mergeCell ref="D115:J115"/>
    <mergeCell ref="D116:J116"/>
    <mergeCell ref="D112:N112"/>
    <mergeCell ref="D113:J113"/>
    <mergeCell ref="K113:L113"/>
    <mergeCell ref="M113:N113"/>
    <mergeCell ref="D4:N4"/>
    <mergeCell ref="D38:N38"/>
    <mergeCell ref="D72:N72"/>
    <mergeCell ref="D107:J107"/>
    <mergeCell ref="K107:L107"/>
    <mergeCell ref="M107:N107"/>
    <mergeCell ref="D104:J104"/>
    <mergeCell ref="K104:L104"/>
    <mergeCell ref="D105:J105"/>
    <mergeCell ref="K105:L105"/>
    <mergeCell ref="D106:J106"/>
    <mergeCell ref="K106:L106"/>
    <mergeCell ref="M104:N104"/>
    <mergeCell ref="M105:N105"/>
    <mergeCell ref="M106:N106"/>
    <mergeCell ref="D96:J96"/>
    <mergeCell ref="K96:L96"/>
    <mergeCell ref="D97:J97"/>
    <mergeCell ref="D100:H100"/>
    <mergeCell ref="K100:L100"/>
    <mergeCell ref="M100:N100"/>
    <mergeCell ref="D101:H101"/>
    <mergeCell ref="K101:L101"/>
    <mergeCell ref="M101:N101"/>
    <mergeCell ref="K97:L97"/>
    <mergeCell ref="D99:J99"/>
    <mergeCell ref="K99:L99"/>
    <mergeCell ref="D98:H98"/>
    <mergeCell ref="K98:L98"/>
    <mergeCell ref="M98:N98"/>
    <mergeCell ref="M96:N96"/>
    <mergeCell ref="M97:N97"/>
    <mergeCell ref="M99:N99"/>
    <mergeCell ref="D94:J94"/>
    <mergeCell ref="K94:L94"/>
    <mergeCell ref="D95:J95"/>
    <mergeCell ref="K95:L95"/>
    <mergeCell ref="M94:N94"/>
    <mergeCell ref="M95:N95"/>
    <mergeCell ref="D86:J86"/>
    <mergeCell ref="D93:N93"/>
    <mergeCell ref="D85:J85"/>
    <mergeCell ref="K85:L85"/>
    <mergeCell ref="K86:L86"/>
    <mergeCell ref="D87:J87"/>
    <mergeCell ref="K87:L87"/>
    <mergeCell ref="M85:N85"/>
    <mergeCell ref="M86:N86"/>
    <mergeCell ref="M87:N87"/>
    <mergeCell ref="D82:N82"/>
    <mergeCell ref="D83:J83"/>
    <mergeCell ref="K83:L83"/>
    <mergeCell ref="D84:J84"/>
    <mergeCell ref="K84:L84"/>
    <mergeCell ref="M83:N83"/>
    <mergeCell ref="M84:N84"/>
    <mergeCell ref="D23:J23"/>
    <mergeCell ref="K23:L23"/>
    <mergeCell ref="M23:N23"/>
    <mergeCell ref="D41:H41"/>
    <mergeCell ref="K41:L41"/>
    <mergeCell ref="M41:N41"/>
    <mergeCell ref="D28:H28"/>
    <mergeCell ref="K28:L28"/>
    <mergeCell ref="M28:N28"/>
    <mergeCell ref="D31:J31"/>
    <mergeCell ref="K31:L31"/>
    <mergeCell ref="M31:N31"/>
    <mergeCell ref="D32:J32"/>
    <mergeCell ref="K32:L32"/>
    <mergeCell ref="M32:N32"/>
    <mergeCell ref="D29:J29"/>
    <mergeCell ref="K29:L29"/>
    <mergeCell ref="D17:N17"/>
    <mergeCell ref="L8:N8"/>
    <mergeCell ref="D7:N7"/>
    <mergeCell ref="L9:N9"/>
    <mergeCell ref="L12:N12"/>
    <mergeCell ref="L13:N13"/>
    <mergeCell ref="D20:N20"/>
    <mergeCell ref="D8:G8"/>
    <mergeCell ref="H8:K8"/>
    <mergeCell ref="D9:G9"/>
    <mergeCell ref="H9:K9"/>
    <mergeCell ref="D12:G12"/>
    <mergeCell ref="H12:K12"/>
    <mergeCell ref="D13:G13"/>
    <mergeCell ref="H13:K13"/>
    <mergeCell ref="D15:N15"/>
    <mergeCell ref="D21:J21"/>
    <mergeCell ref="K21:L21"/>
    <mergeCell ref="D22:J22"/>
    <mergeCell ref="K22:L22"/>
    <mergeCell ref="M21:N21"/>
    <mergeCell ref="D25:J25"/>
    <mergeCell ref="K25:L25"/>
    <mergeCell ref="M25:N25"/>
    <mergeCell ref="D27:J27"/>
    <mergeCell ref="K27:L27"/>
    <mergeCell ref="M27:N27"/>
    <mergeCell ref="D24:J24"/>
    <mergeCell ref="K24:L24"/>
    <mergeCell ref="M24:N24"/>
    <mergeCell ref="D26:H26"/>
    <mergeCell ref="K26:N26"/>
    <mergeCell ref="M22:N22"/>
    <mergeCell ref="M29:N29"/>
    <mergeCell ref="D30:J30"/>
    <mergeCell ref="K30:L30"/>
    <mergeCell ref="M30:N30"/>
    <mergeCell ref="D42:J42"/>
    <mergeCell ref="K42:L42"/>
    <mergeCell ref="D39:J39"/>
    <mergeCell ref="K39:L39"/>
    <mergeCell ref="M39:N39"/>
    <mergeCell ref="D40:J40"/>
    <mergeCell ref="K40:L40"/>
    <mergeCell ref="M40:N40"/>
    <mergeCell ref="M42:N42"/>
    <mergeCell ref="D48:J48"/>
    <mergeCell ref="K48:L48"/>
    <mergeCell ref="M48:N48"/>
    <mergeCell ref="K46:L46"/>
    <mergeCell ref="D47:J47"/>
    <mergeCell ref="K47:L47"/>
    <mergeCell ref="M47:N47"/>
    <mergeCell ref="K44:L44"/>
    <mergeCell ref="M44:N44"/>
    <mergeCell ref="K45:L45"/>
    <mergeCell ref="M46:N46"/>
    <mergeCell ref="M45:N45"/>
    <mergeCell ref="D55:N55"/>
    <mergeCell ref="M57:N57"/>
    <mergeCell ref="K50:L50"/>
    <mergeCell ref="M50:N50"/>
    <mergeCell ref="D50:J50"/>
    <mergeCell ref="D51:J51"/>
    <mergeCell ref="K51:L51"/>
    <mergeCell ref="M51:N51"/>
    <mergeCell ref="K49:L49"/>
    <mergeCell ref="D49:J49"/>
    <mergeCell ref="M49:N49"/>
    <mergeCell ref="D59:J59"/>
    <mergeCell ref="K59:L59"/>
    <mergeCell ref="M59:N59"/>
    <mergeCell ref="M58:N58"/>
    <mergeCell ref="D56:J56"/>
    <mergeCell ref="K56:L56"/>
    <mergeCell ref="M56:N56"/>
    <mergeCell ref="D57:J57"/>
    <mergeCell ref="K57:L57"/>
    <mergeCell ref="K43:L43"/>
    <mergeCell ref="M43:N43"/>
    <mergeCell ref="D43:J43"/>
    <mergeCell ref="D44:H44"/>
    <mergeCell ref="D45:H45"/>
    <mergeCell ref="D46:H46"/>
    <mergeCell ref="D79:G79"/>
    <mergeCell ref="H79:K79"/>
    <mergeCell ref="D76:G76"/>
    <mergeCell ref="H76:K76"/>
    <mergeCell ref="D78:G78"/>
    <mergeCell ref="H78:K78"/>
    <mergeCell ref="L76:N76"/>
    <mergeCell ref="L78:N78"/>
    <mergeCell ref="L79:N79"/>
    <mergeCell ref="D75:G75"/>
    <mergeCell ref="H75:K75"/>
    <mergeCell ref="D74:N74"/>
    <mergeCell ref="L75:N75"/>
    <mergeCell ref="D60:J60"/>
    <mergeCell ref="K60:L60"/>
    <mergeCell ref="M60:N60"/>
    <mergeCell ref="D58:J58"/>
    <mergeCell ref="K58:L5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cp:lastPrinted>2021-04-10T08:47:23Z</cp:lastPrinted>
  <dcterms:created xsi:type="dcterms:W3CDTF">2021-03-25T09:11:54Z</dcterms:created>
  <dcterms:modified xsi:type="dcterms:W3CDTF">2021-04-24T12:18:28Z</dcterms:modified>
</cp:coreProperties>
</file>