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cci\Desktop\"/>
    </mc:Choice>
  </mc:AlternateContent>
  <bookViews>
    <workbookView xWindow="0" yWindow="0" windowWidth="22995" windowHeight="10860" activeTab="2"/>
  </bookViews>
  <sheets>
    <sheet name="Pubblicità" sheetId="1" r:id="rId1"/>
    <sheet name="Affissioni" sheetId="2" r:id="rId2"/>
    <sheet name="Suolo" sheetId="3" r:id="rId3"/>
    <sheet name="Mercato" sheetId="4" r:id="rId4"/>
  </sheets>
  <calcPr calcId="152511"/>
</workbook>
</file>

<file path=xl/calcChain.xml><?xml version="1.0" encoding="utf-8"?>
<calcChain xmlns="http://schemas.openxmlformats.org/spreadsheetml/2006/main">
  <c r="J10" i="2" l="1"/>
  <c r="D12" i="3"/>
  <c r="D7" i="4"/>
  <c r="E7" i="4" s="1"/>
  <c r="G7" i="4" s="1"/>
  <c r="D6" i="4"/>
  <c r="E6" i="4" s="1"/>
  <c r="G6" i="4" s="1"/>
  <c r="D24" i="3"/>
  <c r="D23" i="3"/>
  <c r="J9" i="2"/>
  <c r="E27" i="1"/>
  <c r="E25" i="1"/>
</calcChain>
</file>

<file path=xl/sharedStrings.xml><?xml version="1.0" encoding="utf-8"?>
<sst xmlns="http://schemas.openxmlformats.org/spreadsheetml/2006/main" count="149" uniqueCount="128">
  <si>
    <t>Tariffa annuale (permanente)</t>
  </si>
  <si>
    <t>Tariffa giornaliera (temporanea)</t>
  </si>
  <si>
    <t>ESPOSIZIONE PUBBLICITARIA</t>
  </si>
  <si>
    <t>Tipologia di diffusione/esposizione  pubblicitaria annuale</t>
  </si>
  <si>
    <t>Coefficente Tariffa</t>
  </si>
  <si>
    <t>Tariffa annuale</t>
  </si>
  <si>
    <t>Diffusione pubblicitaria effettuata all’interno di veicoli</t>
  </si>
  <si>
    <t>Diffusione pubblicitaria effettuata all’esterno di veicoli  fino a  5,50 mq.</t>
  </si>
  <si>
    <t>Diffusione pubblicitaria effettuata attraverso di veicoli superiore a 8,51 mq.</t>
  </si>
  <si>
    <t>Diffusione pubblicitaria effettuata attraverso pannelli luminosi fino a 1mq.</t>
  </si>
  <si>
    <t>Diffusione pubblicitaria effettuata attraverso pannelli luminosi oltre a 1mq.</t>
  </si>
  <si>
    <t>Diffusione pubblicitaria effettuata attraverso pannelli luminosi c/proprio fino a 1mq.</t>
  </si>
  <si>
    <t>Diffusione pubblicitaria effettuata attraverso pannelli luminosi c/proprio oltre a 1mq.</t>
  </si>
  <si>
    <t>Altre tipologie di esposizioni pubblicitarie</t>
  </si>
  <si>
    <t>100% superfici inferiori      a 5,50 mq.</t>
  </si>
  <si>
    <t>67% superfici tra 5,51 mq. E 8,50 mq.</t>
  </si>
  <si>
    <t>50% superficie superiori a 8,51 mq.</t>
  </si>
  <si>
    <t>Tipologia di diffusione/esposizione  pubblicitaria temporanea</t>
  </si>
  <si>
    <t>Tariffa giornaliera</t>
  </si>
  <si>
    <t>Diffusione pubblicitaria effettuata in forma opaca di superficie fino a  5,50 mq.(validità 30 gg.)</t>
  </si>
  <si>
    <t>Diffusione pubblicitaria effettuata attraverso proiezioni/diapositive fino a 30gg</t>
  </si>
  <si>
    <t>Diffusione pubblicitaria effettuata attraverso proiezioni/diapositive oltre 30gg</t>
  </si>
  <si>
    <t>Esposizione pubblicitaria effettuata con striscione trasversale che attraversa la strada o la piazza (al mq)</t>
  </si>
  <si>
    <t>Diffusione  pubblicitaria effettuata tramite la distribuzione di materiale pubblicitario compreso il volantinaggio</t>
  </si>
  <si>
    <t>Diffusione pubblicitaria effettuata tramite la pubblicità sonora</t>
  </si>
  <si>
    <t>Diffusione pubblicitaria effettuata all’interno di veicoli (validità 30 gg.)</t>
  </si>
  <si>
    <t>Diffusione pubblicitaria effettuata all’esterno di veicoli fino a  5,00 mq.( validità 30 gg.)</t>
  </si>
  <si>
    <t>Diffusione pubblicitaria effettuata attraverso di veicoli superiore a 8,01 mq.(validità 30 gg.)</t>
  </si>
  <si>
    <t>Diffusione pubblicitaria effettuata attraverso pannelli luminosi fino a 1mq.(validità 30 gg.)</t>
  </si>
  <si>
    <t>Diffusione pubblicitaria effettuata attraverso pannelli luminosi oltre a 1mq.(validità 30 gg.)</t>
  </si>
  <si>
    <t>Diffusione pubblicitaria effettuata attraverso pannelli luminosi c/proprio fino a 1mq. (validità 30 gg.)</t>
  </si>
  <si>
    <t>Diffusione pubblicitaria effettuata attraverso pannelli luminosi c/proprio oltre a 1mq.(validità 30 gg.)</t>
  </si>
  <si>
    <t>Diffusione pubblicitaria effettuata attraverso aeromobili</t>
  </si>
  <si>
    <t>Diffusione pubblicitaria effettuata attraverso palloni frenati</t>
  </si>
  <si>
    <t>PUBBLICHE AFFISSIONI</t>
  </si>
  <si>
    <t>Tariffa standard giornaliera</t>
  </si>
  <si>
    <t>a)</t>
  </si>
  <si>
    <t>Maggiorazione per richieste di affissione di manifesti inferiori a 50 fogli</t>
  </si>
  <si>
    <t>b)</t>
  </si>
  <si>
    <t>Maggiorazione per richieste di affissione di manifesti costituiti da 8 a 12 fogli</t>
  </si>
  <si>
    <t>c)</t>
  </si>
  <si>
    <t>Maggiorazione per richieste di affissione di manifesti costituiti da formati da oltre 12 fogli</t>
  </si>
  <si>
    <t>d)</t>
  </si>
  <si>
    <t>Maggiorazione per richieste di affissione di manifesti in spazi scelti espressamente dal committente tra quelli indicati nell'elenco degli impianti adibiti al servizio</t>
  </si>
  <si>
    <t>Le maggiorazioni di cui alle lettere a), b),  c), d) si applicano sull'importo del canone dovuto di cui al punto 2, precisando che le maggiorazioni di cui alle lettere b) e c)  non sono cumulabili in quanto alternative tra loro e si applicano</t>
  </si>
  <si>
    <t>MANIFESTI DI CM. 70 x 100 oppure 100 x 70</t>
  </si>
  <si>
    <t>uguale a</t>
  </si>
  <si>
    <t>FOGLI</t>
  </si>
  <si>
    <t>MANIFESTI DI CM. 100 x 140 oppure 140 x 100</t>
  </si>
  <si>
    <t>MANIFESTI DI CM. 140 x 200 oppure 200 x 140</t>
  </si>
  <si>
    <t>MANIFESTI DI M. 6 x 3</t>
  </si>
  <si>
    <t>OCCUPAZIONI SPAZI ED AREE PUBBLICHE</t>
  </si>
  <si>
    <t>PERMANENTE</t>
  </si>
  <si>
    <t>Tipologia di occupazioni di suolo pubblico</t>
  </si>
  <si>
    <t xml:space="preserve">  Coefficiente  tariffa annuale 1^ categoria</t>
  </si>
  <si>
    <t>Tariffa 1^ categoria</t>
  </si>
  <si>
    <t xml:space="preserve">  Coefficiente  tariffa annuale 2^ categoria</t>
  </si>
  <si>
    <t>Tariffa 2^ categoria</t>
  </si>
  <si>
    <t>Occupazioni di spazi sottostanti il suolo (€/m)</t>
  </si>
  <si>
    <t>Occupazioni di spazi soprastanti il suolo (€/mq)</t>
  </si>
  <si>
    <t>Occupazioni permanenti con autovetture (€/mq)</t>
  </si>
  <si>
    <t>Distributori di tabacchi (€/mq)</t>
  </si>
  <si>
    <t>Occupazioni realizzate con impianti per la  distribuzione di carburante (fino a 3000 L)</t>
  </si>
  <si>
    <t>Altre tipologie di occupazioni e spazi ed aree pubbliche (€/mq)</t>
  </si>
  <si>
    <t>Antenne e ripetitori di telefonia mobile (€/mq)</t>
  </si>
  <si>
    <t>TEMPORANEA</t>
  </si>
  <si>
    <t xml:space="preserve">  Coefficiente  tariffa giornaliera 1^ categoria</t>
  </si>
  <si>
    <t xml:space="preserve">  Coefficiente  tariffa giornaliera 2^ categoria</t>
  </si>
  <si>
    <t>Occupazioni   relative a manifestazioni politiche, sindacali e di categoria, culturali, sportive, filantropiche e religiose (con riduzione al 20%)</t>
  </si>
  <si>
    <t>Occupazioni realizzate per l’esercizio dell’attività edilizia</t>
  </si>
  <si>
    <t>Occupazioni di spazi sottostanti il suolo</t>
  </si>
  <si>
    <t>Occupazioni realizzate da pubblici esercizi, ambulanti fuori area mercatale e produttori agricoli che vendono il loro prodotto</t>
  </si>
  <si>
    <t>Occupazioni realizzate con attrazioni ed installazioni dello spettacolo viaggiante (con riduzione al 20%)</t>
  </si>
  <si>
    <t>Occupazioni realizzate in occasione di fiere e festeggiamenti ad esclusione spettacolo viaggiante</t>
  </si>
  <si>
    <t>Occupazioni con autovetture di uso privato su aree a ciò destinate</t>
  </si>
  <si>
    <t>Altre tipologie di occupazioni e spazi ed aree pubbliche</t>
  </si>
  <si>
    <t>Occupazione di spazi sottostanti il suolo</t>
  </si>
  <si>
    <t>TARIFFE FORFETTARIE</t>
  </si>
  <si>
    <t>Occupazioni del sottosuolo e soprasuolo a carattere permanente</t>
  </si>
  <si>
    <t>Occupazione con condutture,cavi e manufatti in genere</t>
  </si>
  <si>
    <t>Occupazione del sottosuolo  a carattere temporaneo</t>
  </si>
  <si>
    <t>Tariffa</t>
  </si>
  <si>
    <t>Fino ad 1 km lineare fino a 30 giorni</t>
  </si>
  <si>
    <t>Fino ad 1 km lineare da 31 a 90 giorni</t>
  </si>
  <si>
    <t>Fino ad 1 km lineare da 90 a 180 giorni</t>
  </si>
  <si>
    <t>Fino ad 1 km lineare superiore a  180 giorni</t>
  </si>
  <si>
    <t>Superiore ad 1 km lineare fino a 30 giorni</t>
  </si>
  <si>
    <t>Superiore ad 1 km lineare da 31 a 90 giorni</t>
  </si>
  <si>
    <t>Superiore ad 1 km lineare da 90 a 180 giorni</t>
  </si>
  <si>
    <t>Superiore ad 1 km lineare superiore a 180 giorni</t>
  </si>
  <si>
    <t>Coefficenti</t>
  </si>
  <si>
    <t>Tariffa per banchi che commerciano beni alimentari</t>
  </si>
  <si>
    <t>Art. 15 comma 5 - Per l’esposizione pubblicitaria effettuata in forma luminosa o illuminata il canone dovuto in relazione alla tipologia di esposizione e superficie è maggiorato del:</t>
  </si>
  <si>
    <t>Diffusione pubblicitaria effettuata in forma opaca di superficie tra 5,51 mq ed 8,50 mq.</t>
  </si>
  <si>
    <t>Diffusione pubblicitaria effettuata in forma opaca di superficie superiore a 8,51 mq.</t>
  </si>
  <si>
    <t>Diffusione pubblicitaria effettuata in forma opaca di superficie tra 5,51 mq ed 8,50 mq.(validità 30 gg.)</t>
  </si>
  <si>
    <t>Diffusione pubblicitaria effettuata in forma opaca di superficie superiore a 8,51 mq.(validità 30 gg.)</t>
  </si>
  <si>
    <t>Coefficiente per ciascun foglio formato 70 x 100 per ogni  giorno di esposizione per i primi 10 giorni</t>
  </si>
  <si>
    <t>Canone dovuto per ogni giorno di esposizione per ciascun foglio formato 70 x 100  per ogni periodo successivo di 5 gg o frazione di esso</t>
  </si>
  <si>
    <t xml:space="preserve">Strade 1^ Categoria </t>
  </si>
  <si>
    <t xml:space="preserve">Strade 2^ Categoria </t>
  </si>
  <si>
    <t>€ 1,50 per ciascuna  utenza servita</t>
  </si>
  <si>
    <t>Occupazioni permanenti realizzate con cavi e condutture, da chiunque effettuata per la fornitura di servizi di pubblica utilità, quali la distribuzione ed erogazione di energia elettrica, gas, acqua, calore, servizi di telecomunicazione e radiotelevisivi (minimo € 800,00)</t>
  </si>
  <si>
    <t>€ 800 minimo garantito per ciascun occupante</t>
  </si>
  <si>
    <t>100% superfici inferiori a 5,50 mq.</t>
  </si>
  <si>
    <t>67% superfici tra 5,51 mq. e 8,50 mq.</t>
  </si>
  <si>
    <t>Diffusione pubblicitaria effettuata all’esterno di veicoli tra 5,01 mq. e 8,00 mq.(validità30 gg.)</t>
  </si>
  <si>
    <t>Diffusione pubblicitaria effettuata all’esterno di veicoli tra 5,51 mq. ed 8,50 mq.</t>
  </si>
  <si>
    <t>Tariffa annuale al m2</t>
  </si>
  <si>
    <t>Diffusione pubblicitaria effettuata in forma opaca di superficie fino a 5,50 mq.</t>
  </si>
  <si>
    <t>Tariffa per 30 gg. al m2</t>
  </si>
  <si>
    <t>Per le affissioni richieste per il giorno in cui è stato consegnato il materiale da affiggere, ovvero entro i due giorni successivi se trattasi di affissioni di contenuto commerciale, ovvero per le ore notturne dalle 20 alle 7 o nei giorni festivi, è dovuta la maggiorazione del 10 per cento del canone, con una maggiorazione minima di € 30,00 per ciascuna commissione.</t>
  </si>
  <si>
    <t>Tariffa per banchi che commerciano beni non alimentari</t>
  </si>
  <si>
    <t>Riduzione 40% art. 62 comma 4 del Regolamento</t>
  </si>
  <si>
    <t xml:space="preserve">Nelle tariffe è inclusa la quota da versare a titolo di TARI giornaliera - art. 62 comma 5 </t>
  </si>
  <si>
    <t>Canone</t>
  </si>
  <si>
    <t>quota TARI</t>
  </si>
  <si>
    <t>TARIFFA/m2</t>
  </si>
  <si>
    <t>Per l'occupazione annuale in posto fisso si calcola la tariffa per i metri quadri per 50 giorni</t>
  </si>
  <si>
    <t>Tariffa di base giornaliera forfettaria (spuntisti) per banchi che commerciano beni alimentari</t>
  </si>
  <si>
    <t>Tariffa di base giornaliera forfettaria (spuntisti) che commerciano beni non alimentari (comprensiva di Tassa rifiuti giornaliera)</t>
  </si>
  <si>
    <t xml:space="preserve">Per il mercato si applica la riduzione del 40% sul canone determinato - art. 62 comma 4 </t>
  </si>
  <si>
    <t>Coefficiente  per ogni giorno di esposizione per ciascun foglio formato 70 x 100  per ogni periodo successivo di 5 gg o frazione di esso</t>
  </si>
  <si>
    <t xml:space="preserve"> Canone dovuto per ciascun foglio formato 70 x 100 per ogni  giorno di esposizione per i primi 10 giorni</t>
  </si>
  <si>
    <t>TARIFFE CANONE UNICO OCCUPAZIONE SUOLO PUBBLICO - ALLEGATO 2</t>
  </si>
  <si>
    <t>Tariffe allegato 1</t>
  </si>
  <si>
    <t>CANONE MERCATALE</t>
  </si>
  <si>
    <t>Tariffa forfait giornaliera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</si>
</sst>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€&quot;\ * #,##0.00_-;\-&quot;€&quot;\ * #,##0.00_-;_-&quot;€&quot;\ * &quot;-&quot;??_-;_-@_-"/>
    <numFmt numFmtId="164" formatCode="[$€-410]&quot; &quot;#,##0.00;[Red]&quot;-&quot;[$€-410]&quot; &quot;#,##0.00"/>
    <numFmt numFmtId="165" formatCode="[$-410]0%"/>
    <numFmt numFmtId="166" formatCode="[$-410]0.000"/>
    <numFmt numFmtId="167" formatCode="&quot; € &quot;#,##0.00&quot; &quot;;&quot;-€ &quot;#,##0.00&quot; &quot;;&quot; € -&quot;#&quot; &quot;;@&quot; &quot;"/>
    <numFmt numFmtId="168" formatCode="0.000"/>
    <numFmt numFmtId="169" formatCode="#,##0.000"/>
    <numFmt numFmtId="170" formatCode="#,##0.00&quot; &quot;;&quot;-&quot;#,##0.00&quot; &quot;;&quot;-&quot;#&quot; &quot;;@&quot; &quot;"/>
    <numFmt numFmtId="171" formatCode="[$-410]General"/>
    <numFmt numFmtId="172" formatCode="_-&quot;€&quot;\ * #,##0.000_-;\-&quot;€&quot;\ * #,##0.000_-;_-&quot;€&quot;\ * &quot;-&quot;??_-;_-@_-"/>
    <numFmt numFmtId="173" formatCode="_-&quot;€&quot;\ * #,##0.000_-;\-&quot;€&quot;\ * #,##0.000_-;_-&quot;€&quot;\ * &quot;-&quot;???_-;_-@_-"/>
    <numFmt numFmtId="174" formatCode="&quot;€&quot;\ #,##0.00"/>
  </numFmts>
  <fonts count="35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b/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theme="1"/>
      <name val="Calibri "/>
    </font>
    <font>
      <b/>
      <sz val="16"/>
      <color rgb="FF000000"/>
      <name val="Calibri "/>
    </font>
    <font>
      <sz val="8"/>
      <color rgb="FF000000"/>
      <name val="Calibri "/>
    </font>
    <font>
      <sz val="11"/>
      <color rgb="FF000000"/>
      <name val="Calibri "/>
    </font>
    <font>
      <b/>
      <sz val="11"/>
      <color rgb="FF000000"/>
      <name val="Calibri "/>
    </font>
    <font>
      <sz val="10"/>
      <color rgb="FF000000"/>
      <name val="Calibri "/>
    </font>
    <font>
      <b/>
      <sz val="8"/>
      <color rgb="FF000000"/>
      <name val="Calibri "/>
    </font>
    <font>
      <sz val="9"/>
      <color rgb="FF000000"/>
      <name val="Calibri "/>
    </font>
    <font>
      <sz val="8"/>
      <color theme="1"/>
      <name val="Calibri "/>
    </font>
    <font>
      <b/>
      <sz val="9"/>
      <color theme="1"/>
      <name val="Calibri "/>
    </font>
    <font>
      <sz val="8"/>
      <color rgb="FFFF0000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8EB4E3"/>
        <bgColor rgb="FF8EB4E3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170" fontId="3" fillId="0" borderId="0"/>
    <xf numFmtId="167" fontId="3" fillId="0" borderId="0"/>
    <xf numFmtId="171" fontId="3" fillId="0" borderId="0"/>
    <xf numFmtId="167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4" fontId="5" fillId="0" borderId="0"/>
  </cellStyleXfs>
  <cellXfs count="166">
    <xf numFmtId="0" fontId="0" fillId="0" borderId="0" xfId="0"/>
    <xf numFmtId="171" fontId="3" fillId="0" borderId="0" xfId="3" applyAlignment="1">
      <alignment horizontal="center"/>
    </xf>
    <xf numFmtId="171" fontId="3" fillId="0" borderId="0" xfId="3"/>
    <xf numFmtId="171" fontId="3" fillId="0" borderId="0" xfId="3" applyFill="1" applyBorder="1" applyAlignment="1">
      <alignment horizontal="center"/>
    </xf>
    <xf numFmtId="167" fontId="3" fillId="0" borderId="0" xfId="2" applyFont="1" applyFill="1" applyBorder="1" applyAlignment="1" applyProtection="1">
      <alignment horizontal="center"/>
    </xf>
    <xf numFmtId="171" fontId="6" fillId="0" borderId="1" xfId="3" applyFont="1" applyBorder="1" applyAlignment="1">
      <alignment vertical="center" wrapText="1"/>
    </xf>
    <xf numFmtId="171" fontId="6" fillId="0" borderId="0" xfId="3" applyFont="1" applyBorder="1" applyAlignment="1">
      <alignment horizontal="center" vertical="center" wrapText="1"/>
    </xf>
    <xf numFmtId="171" fontId="3" fillId="0" borderId="0" xfId="3" applyBorder="1" applyAlignment="1">
      <alignment horizontal="center"/>
    </xf>
    <xf numFmtId="171" fontId="7" fillId="0" borderId="2" xfId="3" applyFont="1" applyBorder="1" applyAlignment="1">
      <alignment horizontal="center" vertical="center"/>
    </xf>
    <xf numFmtId="170" fontId="7" fillId="0" borderId="0" xfId="1" applyFont="1" applyFill="1" applyBorder="1" applyAlignment="1" applyProtection="1">
      <alignment horizontal="center"/>
    </xf>
    <xf numFmtId="167" fontId="3" fillId="0" borderId="0" xfId="2" applyFont="1" applyFill="1" applyBorder="1" applyAlignment="1" applyProtection="1"/>
    <xf numFmtId="171" fontId="7" fillId="0" borderId="0" xfId="3" applyFont="1" applyBorder="1" applyAlignment="1">
      <alignment horizontal="center"/>
    </xf>
    <xf numFmtId="44" fontId="0" fillId="0" borderId="0" xfId="0" applyNumberFormat="1"/>
    <xf numFmtId="0" fontId="8" fillId="0" borderId="0" xfId="0" applyFont="1"/>
    <xf numFmtId="171" fontId="9" fillId="0" borderId="0" xfId="3" applyFont="1" applyAlignment="1">
      <alignment horizontal="center"/>
    </xf>
    <xf numFmtId="0" fontId="9" fillId="0" borderId="0" xfId="3" applyNumberFormat="1" applyFont="1"/>
    <xf numFmtId="173" fontId="0" fillId="0" borderId="0" xfId="0" applyNumberFormat="1"/>
    <xf numFmtId="0" fontId="0" fillId="0" borderId="0" xfId="0" applyFill="1"/>
    <xf numFmtId="171" fontId="10" fillId="2" borderId="0" xfId="3" applyFont="1" applyFill="1"/>
    <xf numFmtId="171" fontId="11" fillId="0" borderId="0" xfId="3" applyFont="1" applyAlignment="1">
      <alignment horizontal="center"/>
    </xf>
    <xf numFmtId="171" fontId="11" fillId="0" borderId="0" xfId="3" applyFont="1"/>
    <xf numFmtId="171" fontId="12" fillId="0" borderId="0" xfId="3" applyFont="1" applyFill="1" applyBorder="1" applyAlignment="1"/>
    <xf numFmtId="171" fontId="11" fillId="0" borderId="5" xfId="3" applyFont="1" applyBorder="1" applyAlignment="1">
      <alignment horizontal="right"/>
    </xf>
    <xf numFmtId="167" fontId="12" fillId="0" borderId="0" xfId="2" applyFont="1" applyFill="1" applyBorder="1" applyAlignment="1" applyProtection="1"/>
    <xf numFmtId="171" fontId="11" fillId="0" borderId="7" xfId="3" applyFont="1" applyBorder="1" applyAlignment="1">
      <alignment horizontal="right"/>
    </xf>
    <xf numFmtId="171" fontId="11" fillId="0" borderId="0" xfId="3" applyFont="1" applyBorder="1" applyAlignment="1">
      <alignment horizontal="right"/>
    </xf>
    <xf numFmtId="167" fontId="12" fillId="0" borderId="0" xfId="2" applyFont="1" applyFill="1" applyBorder="1" applyAlignment="1" applyProtection="1">
      <alignment horizontal="center"/>
    </xf>
    <xf numFmtId="171" fontId="13" fillId="0" borderId="1" xfId="3" applyFont="1" applyBorder="1" applyAlignment="1">
      <alignment horizontal="left" vertical="center" wrapText="1"/>
    </xf>
    <xf numFmtId="171" fontId="13" fillId="4" borderId="2" xfId="3" applyFont="1" applyFill="1" applyBorder="1" applyAlignment="1">
      <alignment horizontal="center" vertical="center" wrapText="1"/>
    </xf>
    <xf numFmtId="171" fontId="13" fillId="0" borderId="0" xfId="3" applyFont="1" applyFill="1" applyBorder="1" applyAlignment="1">
      <alignment horizontal="center" vertical="center" wrapText="1"/>
    </xf>
    <xf numFmtId="171" fontId="14" fillId="0" borderId="0" xfId="3" applyFont="1" applyFill="1" applyBorder="1" applyAlignment="1">
      <alignment horizontal="center" vertical="center" wrapText="1"/>
    </xf>
    <xf numFmtId="171" fontId="15" fillId="0" borderId="0" xfId="3" applyFont="1" applyAlignment="1"/>
    <xf numFmtId="166" fontId="15" fillId="4" borderId="2" xfId="3" applyNumberFormat="1" applyFont="1" applyFill="1" applyBorder="1" applyAlignment="1">
      <alignment horizontal="center"/>
    </xf>
    <xf numFmtId="164" fontId="15" fillId="4" borderId="2" xfId="3" applyNumberFormat="1" applyFont="1" applyFill="1" applyBorder="1" applyAlignment="1">
      <alignment horizontal="center"/>
    </xf>
    <xf numFmtId="169" fontId="15" fillId="0" borderId="0" xfId="1" applyNumberFormat="1" applyFont="1" applyFill="1" applyBorder="1" applyAlignment="1" applyProtection="1">
      <alignment horizontal="center"/>
    </xf>
    <xf numFmtId="164" fontId="15" fillId="0" borderId="0" xfId="1" applyNumberFormat="1" applyFont="1" applyFill="1" applyBorder="1" applyAlignment="1" applyProtection="1">
      <alignment horizontal="center"/>
    </xf>
    <xf numFmtId="171" fontId="15" fillId="0" borderId="2" xfId="3" applyFont="1" applyFill="1" applyBorder="1" applyAlignment="1"/>
    <xf numFmtId="171" fontId="15" fillId="0" borderId="2" xfId="3" applyFont="1" applyBorder="1" applyAlignment="1"/>
    <xf numFmtId="166" fontId="15" fillId="0" borderId="0" xfId="3" applyNumberFormat="1" applyFont="1" applyFill="1" applyBorder="1" applyAlignment="1">
      <alignment horizontal="center"/>
    </xf>
    <xf numFmtId="164" fontId="15" fillId="0" borderId="0" xfId="3" applyNumberFormat="1" applyFont="1" applyFill="1" applyBorder="1" applyAlignment="1">
      <alignment horizontal="center"/>
    </xf>
    <xf numFmtId="166" fontId="15" fillId="0" borderId="0" xfId="3" applyNumberFormat="1" applyFont="1" applyBorder="1" applyAlignment="1">
      <alignment horizontal="center"/>
    </xf>
    <xf numFmtId="164" fontId="15" fillId="0" borderId="0" xfId="3" applyNumberFormat="1" applyFont="1" applyBorder="1" applyAlignment="1">
      <alignment horizontal="center"/>
    </xf>
    <xf numFmtId="0" fontId="1" fillId="0" borderId="0" xfId="0" applyFont="1"/>
    <xf numFmtId="171" fontId="17" fillId="4" borderId="2" xfId="3" applyFont="1" applyFill="1" applyBorder="1" applyAlignment="1">
      <alignment horizontal="center" vertical="center" wrapText="1"/>
    </xf>
    <xf numFmtId="171" fontId="17" fillId="4" borderId="16" xfId="3" applyFont="1" applyFill="1" applyBorder="1" applyAlignment="1">
      <alignment horizontal="center" vertical="center" wrapText="1"/>
    </xf>
    <xf numFmtId="171" fontId="17" fillId="0" borderId="2" xfId="3" applyFont="1" applyBorder="1" applyAlignment="1">
      <alignment horizontal="center" vertical="center" wrapText="1"/>
    </xf>
    <xf numFmtId="171" fontId="17" fillId="0" borderId="0" xfId="3" applyFont="1" applyBorder="1" applyAlignment="1">
      <alignment horizontal="center" vertical="center" wrapText="1"/>
    </xf>
    <xf numFmtId="171" fontId="13" fillId="0" borderId="2" xfId="3" applyFont="1" applyFill="1" applyBorder="1" applyAlignment="1">
      <alignment horizontal="center" vertical="center" wrapText="1"/>
    </xf>
    <xf numFmtId="171" fontId="15" fillId="0" borderId="0" xfId="3" applyFont="1"/>
    <xf numFmtId="169" fontId="15" fillId="0" borderId="2" xfId="1" applyNumberFormat="1" applyFont="1" applyFill="1" applyBorder="1" applyAlignment="1" applyProtection="1">
      <alignment horizontal="center"/>
    </xf>
    <xf numFmtId="164" fontId="15" fillId="0" borderId="2" xfId="1" applyNumberFormat="1" applyFont="1" applyFill="1" applyBorder="1" applyAlignment="1" applyProtection="1">
      <alignment horizontal="center"/>
    </xf>
    <xf numFmtId="171" fontId="15" fillId="0" borderId="2" xfId="3" applyFont="1" applyFill="1" applyBorder="1"/>
    <xf numFmtId="171" fontId="15" fillId="0" borderId="2" xfId="3" applyFont="1" applyBorder="1"/>
    <xf numFmtId="170" fontId="15" fillId="0" borderId="0" xfId="1" applyFont="1" applyFill="1" applyBorder="1" applyAlignment="1" applyProtection="1">
      <alignment horizontal="center"/>
    </xf>
    <xf numFmtId="171" fontId="15" fillId="0" borderId="2" xfId="3" applyFont="1" applyBorder="1" applyAlignment="1">
      <alignment horizontal="justify"/>
    </xf>
    <xf numFmtId="171" fontId="15" fillId="0" borderId="2" xfId="3" applyFont="1" applyBorder="1" applyAlignment="1">
      <alignment wrapText="1"/>
    </xf>
    <xf numFmtId="166" fontId="15" fillId="0" borderId="2" xfId="3" applyNumberFormat="1" applyFont="1" applyFill="1" applyBorder="1" applyAlignment="1">
      <alignment horizontal="center"/>
    </xf>
    <xf numFmtId="164" fontId="15" fillId="0" borderId="2" xfId="3" applyNumberFormat="1" applyFont="1" applyFill="1" applyBorder="1" applyAlignment="1">
      <alignment horizontal="center"/>
    </xf>
    <xf numFmtId="171" fontId="15" fillId="0" borderId="0" xfId="3" applyFont="1" applyBorder="1" applyAlignment="1">
      <alignment horizontal="center"/>
    </xf>
    <xf numFmtId="171" fontId="15" fillId="0" borderId="2" xfId="3" applyFont="1" applyFill="1" applyBorder="1" applyAlignment="1">
      <alignment horizontal="center"/>
    </xf>
    <xf numFmtId="171" fontId="18" fillId="0" borderId="2" xfId="3" applyFont="1" applyBorder="1"/>
    <xf numFmtId="166" fontId="15" fillId="0" borderId="2" xfId="3" applyNumberFormat="1" applyFont="1" applyBorder="1" applyAlignment="1">
      <alignment horizontal="center"/>
    </xf>
    <xf numFmtId="164" fontId="15" fillId="0" borderId="2" xfId="3" applyNumberFormat="1" applyFont="1" applyBorder="1" applyAlignment="1">
      <alignment horizontal="center"/>
    </xf>
    <xf numFmtId="171" fontId="11" fillId="0" borderId="0" xfId="3" applyFont="1" applyBorder="1" applyAlignment="1">
      <alignment horizontal="center"/>
    </xf>
    <xf numFmtId="171" fontId="11" fillId="0" borderId="0" xfId="3" applyFont="1" applyBorder="1"/>
    <xf numFmtId="171" fontId="12" fillId="0" borderId="0" xfId="3" applyFont="1" applyAlignment="1">
      <alignment horizontal="center"/>
    </xf>
    <xf numFmtId="166" fontId="11" fillId="0" borderId="9" xfId="3" applyNumberFormat="1" applyFont="1" applyBorder="1"/>
    <xf numFmtId="0" fontId="11" fillId="0" borderId="9" xfId="3" applyNumberFormat="1" applyFont="1" applyBorder="1"/>
    <xf numFmtId="171" fontId="11" fillId="0" borderId="0" xfId="3" applyFont="1" applyBorder="1" applyAlignment="1"/>
    <xf numFmtId="174" fontId="11" fillId="0" borderId="9" xfId="3" applyNumberFormat="1" applyFont="1" applyBorder="1"/>
    <xf numFmtId="164" fontId="11" fillId="0" borderId="9" xfId="3" applyNumberFormat="1" applyFont="1" applyBorder="1"/>
    <xf numFmtId="165" fontId="12" fillId="0" borderId="9" xfId="3" applyNumberFormat="1" applyFont="1" applyBorder="1" applyAlignment="1">
      <alignment horizontal="center"/>
    </xf>
    <xf numFmtId="171" fontId="12" fillId="0" borderId="0" xfId="3" applyFont="1" applyBorder="1" applyAlignment="1">
      <alignment horizontal="center"/>
    </xf>
    <xf numFmtId="171" fontId="11" fillId="0" borderId="2" xfId="3" applyFont="1" applyBorder="1"/>
    <xf numFmtId="171" fontId="11" fillId="0" borderId="2" xfId="3" applyFont="1" applyBorder="1" applyAlignment="1">
      <alignment horizontal="center"/>
    </xf>
    <xf numFmtId="0" fontId="21" fillId="0" borderId="0" xfId="0" applyFont="1"/>
    <xf numFmtId="171" fontId="22" fillId="3" borderId="0" xfId="3" applyFont="1" applyFill="1" applyBorder="1" applyAlignment="1">
      <alignment horizontal="center"/>
    </xf>
    <xf numFmtId="171" fontId="23" fillId="0" borderId="0" xfId="3" applyFont="1" applyAlignment="1">
      <alignment horizontal="center"/>
    </xf>
    <xf numFmtId="171" fontId="24" fillId="0" borderId="0" xfId="3" applyFont="1"/>
    <xf numFmtId="167" fontId="25" fillId="6" borderId="2" xfId="4" applyFont="1" applyFill="1" applyBorder="1" applyAlignment="1" applyProtection="1">
      <alignment horizontal="center" vertical="center" wrapText="1"/>
    </xf>
    <xf numFmtId="167" fontId="25" fillId="6" borderId="2" xfId="4" applyFont="1" applyFill="1" applyBorder="1" applyAlignment="1" applyProtection="1">
      <alignment horizontal="center" wrapText="1"/>
    </xf>
    <xf numFmtId="167" fontId="25" fillId="0" borderId="0" xfId="4" applyFont="1" applyFill="1" applyBorder="1" applyAlignment="1" applyProtection="1">
      <alignment horizontal="center"/>
    </xf>
    <xf numFmtId="171" fontId="26" fillId="0" borderId="1" xfId="3" applyFont="1" applyBorder="1" applyAlignment="1">
      <alignment horizontal="center"/>
    </xf>
    <xf numFmtId="167" fontId="25" fillId="0" borderId="2" xfId="4" applyFont="1" applyFill="1" applyBorder="1" applyAlignment="1" applyProtection="1">
      <alignment horizontal="center"/>
    </xf>
    <xf numFmtId="171" fontId="24" fillId="0" borderId="0" xfId="3" applyFont="1" applyAlignment="1">
      <alignment horizontal="right"/>
    </xf>
    <xf numFmtId="167" fontId="25" fillId="0" borderId="0" xfId="4" applyFont="1" applyFill="1" applyAlignment="1" applyProtection="1">
      <alignment horizontal="center"/>
    </xf>
    <xf numFmtId="167" fontId="25" fillId="0" borderId="2" xfId="4" applyFont="1" applyFill="1" applyBorder="1" applyAlignment="1" applyProtection="1">
      <alignment horizontal="center" wrapText="1"/>
    </xf>
    <xf numFmtId="171" fontId="22" fillId="0" borderId="0" xfId="3" applyFont="1" applyAlignment="1">
      <alignment horizontal="center"/>
    </xf>
    <xf numFmtId="171" fontId="24" fillId="6" borderId="2" xfId="3" applyFont="1" applyFill="1" applyBorder="1"/>
    <xf numFmtId="171" fontId="24" fillId="0" borderId="0" xfId="3" applyFont="1" applyAlignment="1">
      <alignment horizontal="center"/>
    </xf>
    <xf numFmtId="171" fontId="23" fillId="0" borderId="2" xfId="3" applyFont="1" applyBorder="1" applyAlignment="1">
      <alignment horizontal="center"/>
    </xf>
    <xf numFmtId="171" fontId="27" fillId="0" borderId="17" xfId="3" applyFont="1" applyBorder="1" applyAlignment="1">
      <alignment horizontal="center" vertical="center" wrapText="1"/>
    </xf>
    <xf numFmtId="171" fontId="27" fillId="4" borderId="2" xfId="3" applyFont="1" applyFill="1" applyBorder="1" applyAlignment="1">
      <alignment horizontal="center" vertical="center" wrapText="1"/>
    </xf>
    <xf numFmtId="171" fontId="23" fillId="7" borderId="2" xfId="3" applyFont="1" applyFill="1" applyBorder="1" applyAlignment="1">
      <alignment horizontal="center"/>
    </xf>
    <xf numFmtId="171" fontId="28" fillId="0" borderId="16" xfId="3" applyFont="1" applyBorder="1"/>
    <xf numFmtId="164" fontId="23" fillId="7" borderId="2" xfId="3" applyNumberFormat="1" applyFont="1" applyFill="1" applyBorder="1" applyAlignment="1">
      <alignment horizontal="center"/>
    </xf>
    <xf numFmtId="164" fontId="29" fillId="0" borderId="2" xfId="0" applyNumberFormat="1" applyFont="1" applyBorder="1" applyAlignment="1">
      <alignment horizontal="center"/>
    </xf>
    <xf numFmtId="168" fontId="23" fillId="7" borderId="2" xfId="3" applyNumberFormat="1" applyFont="1" applyFill="1" applyBorder="1" applyAlignment="1">
      <alignment horizontal="center"/>
    </xf>
    <xf numFmtId="168" fontId="23" fillId="0" borderId="2" xfId="3" applyNumberFormat="1" applyFont="1" applyBorder="1" applyAlignment="1">
      <alignment horizontal="center"/>
    </xf>
    <xf numFmtId="171" fontId="28" fillId="7" borderId="2" xfId="3" applyFont="1" applyFill="1" applyBorder="1"/>
    <xf numFmtId="171" fontId="24" fillId="0" borderId="0" xfId="3" applyFont="1" applyBorder="1" applyAlignment="1">
      <alignment horizontal="center"/>
    </xf>
    <xf numFmtId="171" fontId="24" fillId="6" borderId="2" xfId="3" applyFont="1" applyFill="1" applyBorder="1" applyAlignment="1">
      <alignment wrapText="1"/>
    </xf>
    <xf numFmtId="171" fontId="27" fillId="0" borderId="2" xfId="3" applyFont="1" applyBorder="1" applyAlignment="1">
      <alignment horizontal="center" vertical="center" wrapText="1"/>
    </xf>
    <xf numFmtId="171" fontId="27" fillId="6" borderId="2" xfId="3" applyFont="1" applyFill="1" applyBorder="1" applyAlignment="1">
      <alignment horizontal="center" vertical="center" wrapText="1"/>
    </xf>
    <xf numFmtId="171" fontId="28" fillId="0" borderId="2" xfId="3" applyFont="1" applyBorder="1" applyAlignment="1">
      <alignment horizontal="justify"/>
    </xf>
    <xf numFmtId="0" fontId="29" fillId="0" borderId="2" xfId="0" applyFont="1" applyBorder="1" applyAlignment="1">
      <alignment horizontal="center"/>
    </xf>
    <xf numFmtId="171" fontId="28" fillId="0" borderId="2" xfId="3" applyFont="1" applyBorder="1"/>
    <xf numFmtId="171" fontId="28" fillId="0" borderId="2" xfId="3" applyFont="1" applyFill="1" applyBorder="1"/>
    <xf numFmtId="168" fontId="29" fillId="0" borderId="2" xfId="0" applyNumberFormat="1" applyFont="1" applyBorder="1" applyAlignment="1">
      <alignment horizontal="center"/>
    </xf>
    <xf numFmtId="0" fontId="30" fillId="0" borderId="2" xfId="0" applyFont="1" applyBorder="1"/>
    <xf numFmtId="0" fontId="29" fillId="0" borderId="2" xfId="0" applyFont="1" applyBorder="1"/>
    <xf numFmtId="0" fontId="29" fillId="6" borderId="2" xfId="0" applyFont="1" applyFill="1" applyBorder="1"/>
    <xf numFmtId="0" fontId="29" fillId="0" borderId="0" xfId="0" applyFont="1" applyFill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2" fillId="0" borderId="0" xfId="0" applyFont="1"/>
    <xf numFmtId="0" fontId="32" fillId="0" borderId="0" xfId="0" applyFont="1" applyAlignment="1">
      <alignment vertical="center"/>
    </xf>
    <xf numFmtId="44" fontId="32" fillId="0" borderId="0" xfId="0" applyNumberFormat="1" applyFont="1"/>
    <xf numFmtId="0" fontId="32" fillId="0" borderId="2" xfId="0" applyFont="1" applyBorder="1"/>
    <xf numFmtId="0" fontId="33" fillId="0" borderId="2" xfId="0" applyFont="1" applyBorder="1" applyAlignment="1">
      <alignment vertical="center"/>
    </xf>
    <xf numFmtId="0" fontId="32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2" fontId="32" fillId="0" borderId="2" xfId="0" applyNumberFormat="1" applyFont="1" applyBorder="1"/>
    <xf numFmtId="44" fontId="32" fillId="0" borderId="2" xfId="0" applyNumberFormat="1" applyFont="1" applyBorder="1"/>
    <xf numFmtId="172" fontId="32" fillId="0" borderId="2" xfId="0" applyNumberFormat="1" applyFont="1" applyBorder="1" applyAlignment="1">
      <alignment horizontal="center"/>
    </xf>
    <xf numFmtId="172" fontId="32" fillId="0" borderId="2" xfId="0" applyNumberFormat="1" applyFont="1" applyBorder="1"/>
    <xf numFmtId="172" fontId="33" fillId="0" borderId="2" xfId="0" applyNumberFormat="1" applyFont="1" applyBorder="1"/>
    <xf numFmtId="0" fontId="32" fillId="0" borderId="2" xfId="0" applyFont="1" applyFill="1" applyBorder="1"/>
    <xf numFmtId="44" fontId="32" fillId="0" borderId="2" xfId="0" applyNumberFormat="1" applyFont="1" applyBorder="1" applyAlignment="1">
      <alignment horizontal="center"/>
    </xf>
    <xf numFmtId="0" fontId="34" fillId="3" borderId="0" xfId="0" applyFont="1" applyFill="1" applyAlignment="1">
      <alignment vertic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67" fontId="12" fillId="0" borderId="6" xfId="2" applyFont="1" applyFill="1" applyBorder="1" applyAlignment="1" applyProtection="1">
      <alignment horizontal="center"/>
    </xf>
    <xf numFmtId="167" fontId="12" fillId="0" borderId="8" xfId="2" applyFont="1" applyFill="1" applyBorder="1" applyAlignment="1" applyProtection="1">
      <alignment horizontal="center"/>
    </xf>
    <xf numFmtId="171" fontId="10" fillId="3" borderId="0" xfId="3" applyFont="1" applyFill="1" applyBorder="1" applyAlignment="1">
      <alignment horizontal="center"/>
    </xf>
    <xf numFmtId="0" fontId="1" fillId="4" borderId="2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171" fontId="12" fillId="0" borderId="9" xfId="3" applyFont="1" applyFill="1" applyBorder="1" applyAlignment="1">
      <alignment horizontal="center" vertical="center" wrapText="1"/>
    </xf>
    <xf numFmtId="0" fontId="1" fillId="5" borderId="3" xfId="0" applyFont="1" applyFill="1" applyBorder="1"/>
    <xf numFmtId="171" fontId="11" fillId="5" borderId="9" xfId="3" applyFont="1" applyFill="1" applyBorder="1" applyAlignment="1">
      <alignment horizontal="center"/>
    </xf>
    <xf numFmtId="165" fontId="15" fillId="0" borderId="10" xfId="3" applyNumberFormat="1" applyFont="1" applyFill="1" applyBorder="1" applyAlignment="1">
      <alignment horizontal="center" vertical="center" wrapText="1"/>
    </xf>
    <xf numFmtId="164" fontId="16" fillId="0" borderId="11" xfId="3" applyNumberFormat="1" applyFont="1" applyFill="1" applyBorder="1" applyAlignment="1">
      <alignment horizontal="center" vertical="center" wrapText="1"/>
    </xf>
    <xf numFmtId="165" fontId="15" fillId="0" borderId="12" xfId="3" applyNumberFormat="1" applyFont="1" applyFill="1" applyBorder="1" applyAlignment="1">
      <alignment horizontal="center" vertical="center" wrapText="1"/>
    </xf>
    <xf numFmtId="164" fontId="16" fillId="0" borderId="13" xfId="3" applyNumberFormat="1" applyFont="1" applyFill="1" applyBorder="1" applyAlignment="1">
      <alignment horizontal="center" vertical="center" wrapText="1"/>
    </xf>
    <xf numFmtId="171" fontId="15" fillId="0" borderId="14" xfId="3" applyFont="1" applyFill="1" applyBorder="1" applyAlignment="1">
      <alignment horizontal="center" vertical="center" wrapText="1"/>
    </xf>
    <xf numFmtId="164" fontId="16" fillId="0" borderId="15" xfId="3" applyNumberFormat="1" applyFont="1" applyFill="1" applyBorder="1" applyAlignment="1">
      <alignment horizontal="center" vertical="center" wrapText="1"/>
    </xf>
    <xf numFmtId="165" fontId="15" fillId="0" borderId="10" xfId="3" applyNumberFormat="1" applyFont="1" applyFill="1" applyBorder="1" applyAlignment="1">
      <alignment horizontal="center" wrapText="1"/>
    </xf>
    <xf numFmtId="164" fontId="16" fillId="0" borderId="11" xfId="3" applyNumberFormat="1" applyFont="1" applyFill="1" applyBorder="1" applyAlignment="1">
      <alignment horizontal="center" wrapText="1"/>
    </xf>
    <xf numFmtId="165" fontId="15" fillId="0" borderId="12" xfId="3" applyNumberFormat="1" applyFont="1" applyFill="1" applyBorder="1" applyAlignment="1">
      <alignment horizontal="center" wrapText="1"/>
    </xf>
    <xf numFmtId="164" fontId="16" fillId="0" borderId="13" xfId="3" applyNumberFormat="1" applyFont="1" applyFill="1" applyBorder="1" applyAlignment="1">
      <alignment horizontal="center" wrapText="1"/>
    </xf>
    <xf numFmtId="171" fontId="15" fillId="0" borderId="14" xfId="3" applyFont="1" applyFill="1" applyBorder="1" applyAlignment="1">
      <alignment horizontal="center" wrapText="1"/>
    </xf>
    <xf numFmtId="164" fontId="16" fillId="0" borderId="15" xfId="3" applyNumberFormat="1" applyFont="1" applyFill="1" applyBorder="1" applyAlignment="1">
      <alignment horizontal="center" wrapText="1"/>
    </xf>
    <xf numFmtId="171" fontId="12" fillId="0" borderId="0" xfId="3" applyFont="1" applyFill="1" applyBorder="1" applyAlignment="1">
      <alignment horizontal="left" wrapText="1"/>
    </xf>
    <xf numFmtId="171" fontId="2" fillId="0" borderId="9" xfId="3" applyFont="1" applyFill="1" applyBorder="1" applyAlignment="1">
      <alignment horizontal="left" vertical="top" wrapText="1"/>
    </xf>
    <xf numFmtId="171" fontId="10" fillId="3" borderId="9" xfId="3" applyFont="1" applyFill="1" applyBorder="1" applyAlignment="1">
      <alignment horizontal="center"/>
    </xf>
    <xf numFmtId="171" fontId="19" fillId="0" borderId="9" xfId="3" applyFont="1" applyFill="1" applyBorder="1" applyAlignment="1">
      <alignment horizontal="left"/>
    </xf>
    <xf numFmtId="164" fontId="20" fillId="0" borderId="9" xfId="3" applyNumberFormat="1" applyFont="1" applyFill="1" applyBorder="1" applyAlignment="1">
      <alignment horizontal="center"/>
    </xf>
    <xf numFmtId="171" fontId="11" fillId="0" borderId="9" xfId="3" applyFont="1" applyFill="1" applyBorder="1" applyAlignment="1">
      <alignment horizontal="left"/>
    </xf>
    <xf numFmtId="171" fontId="12" fillId="0" borderId="2" xfId="3" applyFont="1" applyFill="1" applyBorder="1"/>
    <xf numFmtId="171" fontId="11" fillId="0" borderId="9" xfId="3" applyFont="1" applyFill="1" applyBorder="1" applyAlignment="1">
      <alignment horizontal="left" wrapText="1"/>
    </xf>
    <xf numFmtId="171" fontId="11" fillId="0" borderId="9" xfId="3" applyFont="1" applyFill="1" applyBorder="1" applyAlignment="1">
      <alignment horizontal="left" vertical="top" wrapText="1"/>
    </xf>
    <xf numFmtId="171" fontId="26" fillId="0" borderId="2" xfId="3" applyFont="1" applyFill="1" applyBorder="1" applyAlignment="1">
      <alignment horizontal="center" wrapText="1"/>
    </xf>
  </cellXfs>
  <cellStyles count="9">
    <cellStyle name="Excel Built-in Comma" xfId="1"/>
    <cellStyle name="Excel Built-in Currency" xfId="2"/>
    <cellStyle name="Excel Built-in Normal" xfId="3"/>
    <cellStyle name="Excel_BuiltIn_Currency" xfId="4"/>
    <cellStyle name="Heading" xfId="5"/>
    <cellStyle name="Heading1" xfId="6"/>
    <cellStyle name="Normale" xfId="0" builtinId="0" customBuiltin="1"/>
    <cellStyle name="Result" xfId="7"/>
    <cellStyle name="Result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workbookViewId="0">
      <selection activeCell="B48" sqref="B48"/>
    </sheetView>
  </sheetViews>
  <sheetFormatPr defaultColWidth="8.125" defaultRowHeight="15"/>
  <cols>
    <col min="1" max="1" width="3.625" style="1" customWidth="1"/>
    <col min="2" max="2" width="81.625" style="2" customWidth="1"/>
    <col min="3" max="3" width="11" style="1" customWidth="1"/>
    <col min="4" max="4" width="13" style="1" customWidth="1"/>
    <col min="5" max="5" width="11.625" style="1" customWidth="1"/>
    <col min="6" max="6" width="10" style="1" customWidth="1"/>
    <col min="7" max="7" width="20.625" style="1" customWidth="1"/>
    <col min="8" max="8" width="9.25" style="1" customWidth="1"/>
    <col min="9" max="9" width="8.125" style="1" customWidth="1"/>
    <col min="10" max="10" width="9.75" style="1" customWidth="1"/>
    <col min="11" max="11" width="11.375" style="2" customWidth="1"/>
    <col min="12" max="12" width="8.125" style="1" customWidth="1"/>
    <col min="13" max="16384" width="8.125" style="2"/>
  </cols>
  <sheetData>
    <row r="1" spans="1:11" ht="21.75" thickBot="1">
      <c r="B1" s="18" t="s">
        <v>124</v>
      </c>
      <c r="C1" s="19"/>
      <c r="D1" s="19"/>
      <c r="E1" s="19"/>
      <c r="F1" s="19"/>
    </row>
    <row r="2" spans="1:11" ht="15.75" thickBot="1">
      <c r="B2" s="20"/>
      <c r="C2" s="133" t="s">
        <v>125</v>
      </c>
      <c r="D2" s="134"/>
      <c r="E2" s="21"/>
      <c r="F2" s="21"/>
      <c r="G2" s="3"/>
    </row>
    <row r="3" spans="1:11">
      <c r="B3" s="22" t="s">
        <v>0</v>
      </c>
      <c r="C3" s="135">
        <v>30</v>
      </c>
      <c r="D3" s="135"/>
      <c r="E3" s="23"/>
      <c r="F3" s="23"/>
      <c r="G3" s="4"/>
    </row>
    <row r="4" spans="1:11" ht="15.75" thickBot="1">
      <c r="B4" s="24" t="s">
        <v>1</v>
      </c>
      <c r="C4" s="136">
        <v>0.6</v>
      </c>
      <c r="D4" s="136"/>
      <c r="E4" s="23"/>
      <c r="F4" s="23"/>
      <c r="G4" s="4"/>
    </row>
    <row r="5" spans="1:11">
      <c r="B5" s="25"/>
      <c r="C5" s="26"/>
      <c r="D5" s="26"/>
      <c r="E5" s="23"/>
      <c r="F5" s="23"/>
      <c r="G5" s="4"/>
    </row>
    <row r="6" spans="1:11" ht="21">
      <c r="B6" s="137" t="s">
        <v>2</v>
      </c>
      <c r="C6" s="137"/>
      <c r="D6" s="137"/>
      <c r="E6" s="137"/>
      <c r="F6" s="137"/>
      <c r="G6" s="4"/>
    </row>
    <row r="7" spans="1:11">
      <c r="B7" s="20"/>
      <c r="C7" s="19"/>
      <c r="D7" s="19"/>
      <c r="E7" s="19"/>
      <c r="F7" s="19"/>
    </row>
    <row r="8" spans="1:11" ht="25.5" customHeight="1">
      <c r="A8" s="5"/>
      <c r="B8" s="27" t="s">
        <v>3</v>
      </c>
      <c r="C8" s="138"/>
      <c r="D8" s="138"/>
      <c r="E8" s="139"/>
      <c r="F8" s="139"/>
      <c r="G8" s="6"/>
      <c r="J8" s="140"/>
      <c r="K8" s="140"/>
    </row>
    <row r="9" spans="1:11" ht="25.5" customHeight="1">
      <c r="A9" s="5"/>
      <c r="B9" s="27"/>
      <c r="C9" s="28" t="s">
        <v>4</v>
      </c>
      <c r="D9" s="28" t="s">
        <v>108</v>
      </c>
      <c r="E9" s="29"/>
      <c r="F9" s="30"/>
      <c r="G9" s="6"/>
      <c r="K9" s="1"/>
    </row>
    <row r="10" spans="1:11">
      <c r="A10" s="8">
        <v>1</v>
      </c>
      <c r="B10" s="31" t="s">
        <v>109</v>
      </c>
      <c r="C10" s="32">
        <v>0.38</v>
      </c>
      <c r="D10" s="33">
        <v>11.4</v>
      </c>
      <c r="E10" s="34"/>
      <c r="F10" s="35"/>
      <c r="G10" s="9"/>
      <c r="H10" s="4"/>
      <c r="I10" s="4"/>
      <c r="J10" s="4"/>
      <c r="K10" s="10"/>
    </row>
    <row r="11" spans="1:11">
      <c r="A11" s="8">
        <v>2</v>
      </c>
      <c r="B11" s="36" t="s">
        <v>93</v>
      </c>
      <c r="C11" s="32">
        <v>0.56999999999999995</v>
      </c>
      <c r="D11" s="33">
        <v>17.100000000000001</v>
      </c>
      <c r="E11" s="34"/>
      <c r="F11" s="35"/>
      <c r="G11" s="9"/>
      <c r="H11" s="4"/>
      <c r="I11" s="4"/>
      <c r="J11" s="4"/>
      <c r="K11" s="10"/>
    </row>
    <row r="12" spans="1:11">
      <c r="A12" s="8">
        <v>3</v>
      </c>
      <c r="B12" s="36" t="s">
        <v>94</v>
      </c>
      <c r="C12" s="32">
        <v>0.76</v>
      </c>
      <c r="D12" s="33">
        <v>22.8</v>
      </c>
      <c r="E12" s="34"/>
      <c r="F12" s="35"/>
      <c r="G12" s="9"/>
      <c r="H12" s="4"/>
      <c r="I12" s="4"/>
      <c r="K12" s="10"/>
    </row>
    <row r="13" spans="1:11">
      <c r="A13" s="8">
        <v>4</v>
      </c>
      <c r="B13" s="37" t="s">
        <v>6</v>
      </c>
      <c r="C13" s="32">
        <v>0.38</v>
      </c>
      <c r="D13" s="33">
        <v>11.4</v>
      </c>
      <c r="E13" s="34"/>
      <c r="F13" s="35"/>
      <c r="G13" s="11"/>
      <c r="H13" s="4"/>
      <c r="I13" s="4"/>
      <c r="J13" s="4"/>
      <c r="K13" s="10"/>
    </row>
    <row r="14" spans="1:11">
      <c r="A14" s="8">
        <v>5</v>
      </c>
      <c r="B14" s="37" t="s">
        <v>7</v>
      </c>
      <c r="C14" s="32">
        <v>0.38</v>
      </c>
      <c r="D14" s="33">
        <v>11.4</v>
      </c>
      <c r="E14" s="34"/>
      <c r="F14" s="35"/>
      <c r="G14" s="9"/>
      <c r="H14" s="4"/>
      <c r="I14" s="4"/>
      <c r="J14" s="4"/>
      <c r="K14" s="10"/>
    </row>
    <row r="15" spans="1:11">
      <c r="A15" s="8">
        <v>6</v>
      </c>
      <c r="B15" s="37" t="s">
        <v>107</v>
      </c>
      <c r="C15" s="32">
        <v>0.56999999999999995</v>
      </c>
      <c r="D15" s="33">
        <v>17.100000000000001</v>
      </c>
      <c r="E15" s="34"/>
      <c r="F15" s="35"/>
      <c r="G15" s="9"/>
      <c r="H15" s="4"/>
      <c r="I15" s="4"/>
      <c r="J15" s="4"/>
      <c r="K15" s="10"/>
    </row>
    <row r="16" spans="1:11">
      <c r="A16" s="8">
        <v>7</v>
      </c>
      <c r="B16" s="37" t="s">
        <v>8</v>
      </c>
      <c r="C16" s="32">
        <v>0.76</v>
      </c>
      <c r="D16" s="33">
        <v>22.8</v>
      </c>
      <c r="E16" s="34"/>
      <c r="F16" s="35"/>
      <c r="G16" s="9"/>
      <c r="H16" s="4"/>
      <c r="I16" s="4"/>
      <c r="J16" s="4"/>
      <c r="K16" s="10"/>
    </row>
    <row r="17" spans="1:11">
      <c r="A17" s="8">
        <v>8</v>
      </c>
      <c r="B17" s="37" t="s">
        <v>9</v>
      </c>
      <c r="C17" s="32">
        <v>1.1100000000000001</v>
      </c>
      <c r="D17" s="33">
        <v>33.299999999999997</v>
      </c>
      <c r="E17" s="38"/>
      <c r="F17" s="39"/>
      <c r="G17" s="9"/>
      <c r="H17" s="4"/>
      <c r="I17" s="4"/>
      <c r="J17" s="4"/>
      <c r="K17" s="10"/>
    </row>
    <row r="18" spans="1:11">
      <c r="A18" s="8">
        <v>9</v>
      </c>
      <c r="B18" s="37" t="s">
        <v>10</v>
      </c>
      <c r="C18" s="32">
        <v>1.1100000000000001</v>
      </c>
      <c r="D18" s="33">
        <v>33.299999999999997</v>
      </c>
      <c r="E18" s="38"/>
      <c r="F18" s="39"/>
      <c r="G18" s="9"/>
      <c r="H18" s="4"/>
      <c r="I18" s="4"/>
      <c r="J18" s="4"/>
      <c r="K18" s="10"/>
    </row>
    <row r="19" spans="1:11">
      <c r="A19" s="8">
        <v>10</v>
      </c>
      <c r="B19" s="37" t="s">
        <v>11</v>
      </c>
      <c r="C19" s="32">
        <v>0.56000000000000005</v>
      </c>
      <c r="D19" s="33">
        <v>16.8</v>
      </c>
      <c r="E19" s="38"/>
      <c r="F19" s="39"/>
      <c r="G19" s="9"/>
      <c r="H19" s="4"/>
      <c r="I19" s="4"/>
      <c r="J19" s="4"/>
      <c r="K19" s="10"/>
    </row>
    <row r="20" spans="1:11">
      <c r="A20" s="8">
        <v>11</v>
      </c>
      <c r="B20" s="37" t="s">
        <v>12</v>
      </c>
      <c r="C20" s="32">
        <v>0.56000000000000005</v>
      </c>
      <c r="D20" s="33">
        <v>16.079999999999998</v>
      </c>
      <c r="E20" s="38"/>
      <c r="F20" s="39"/>
      <c r="G20" s="9"/>
      <c r="H20" s="4"/>
      <c r="I20" s="4"/>
      <c r="J20" s="4"/>
      <c r="K20" s="10"/>
    </row>
    <row r="21" spans="1:11">
      <c r="A21" s="8">
        <v>12</v>
      </c>
      <c r="B21" s="37" t="s">
        <v>13</v>
      </c>
      <c r="C21" s="32">
        <v>1</v>
      </c>
      <c r="D21" s="33">
        <v>30</v>
      </c>
      <c r="E21" s="40"/>
      <c r="F21" s="41"/>
      <c r="G21" s="7"/>
      <c r="H21" s="4"/>
      <c r="I21" s="4"/>
      <c r="J21" s="4"/>
      <c r="K21" s="10"/>
    </row>
    <row r="22" spans="1:11">
      <c r="B22" s="20"/>
      <c r="C22" s="19"/>
      <c r="D22" s="19"/>
      <c r="E22" s="19"/>
      <c r="F22" s="19"/>
    </row>
    <row r="23" spans="1:11" ht="15.75" thickBot="1">
      <c r="B23" s="20"/>
      <c r="C23" s="19"/>
      <c r="D23" s="19"/>
      <c r="E23" s="19"/>
      <c r="F23" s="19"/>
    </row>
    <row r="24" spans="1:11" ht="15.75" thickBot="1">
      <c r="B24" s="141" t="s">
        <v>92</v>
      </c>
      <c r="C24" s="142"/>
      <c r="D24" s="142"/>
      <c r="E24" s="143" t="s">
        <v>5</v>
      </c>
      <c r="F24" s="143"/>
    </row>
    <row r="25" spans="1:11" ht="32.25" customHeight="1" thickBot="1">
      <c r="B25" s="141"/>
      <c r="C25" s="144" t="s">
        <v>104</v>
      </c>
      <c r="D25" s="144"/>
      <c r="E25" s="145">
        <f>D10*2</f>
        <v>22.8</v>
      </c>
      <c r="F25" s="145"/>
    </row>
    <row r="26" spans="1:11" ht="33.75" customHeight="1" thickBot="1">
      <c r="B26" s="141"/>
      <c r="C26" s="146" t="s">
        <v>105</v>
      </c>
      <c r="D26" s="146"/>
      <c r="E26" s="147">
        <v>28.56</v>
      </c>
      <c r="F26" s="147"/>
    </row>
    <row r="27" spans="1:11" ht="38.25" customHeight="1" thickBot="1">
      <c r="B27" s="141"/>
      <c r="C27" s="148" t="s">
        <v>16</v>
      </c>
      <c r="D27" s="148"/>
      <c r="E27" s="149">
        <f>D12*1.5</f>
        <v>34.200000000000003</v>
      </c>
      <c r="F27" s="149"/>
    </row>
    <row r="28" spans="1:11">
      <c r="B28" s="20"/>
      <c r="C28" s="19"/>
      <c r="D28" s="19"/>
      <c r="E28" s="19"/>
      <c r="F28" s="19"/>
    </row>
    <row r="29" spans="1:11" ht="28.5" customHeight="1">
      <c r="B29" s="42"/>
      <c r="C29" s="19"/>
      <c r="D29" s="19"/>
      <c r="E29" s="19"/>
      <c r="F29" s="19"/>
    </row>
    <row r="30" spans="1:11">
      <c r="B30" s="20"/>
      <c r="C30" s="19"/>
      <c r="D30" s="19"/>
      <c r="E30" s="19"/>
      <c r="F30" s="19"/>
    </row>
    <row r="31" spans="1:11">
      <c r="A31" s="5"/>
      <c r="B31" s="27" t="s">
        <v>17</v>
      </c>
      <c r="C31" s="43"/>
      <c r="D31" s="44"/>
      <c r="E31" s="45"/>
      <c r="F31" s="46"/>
    </row>
    <row r="32" spans="1:11" ht="22.5">
      <c r="A32" s="5"/>
      <c r="B32" s="27"/>
      <c r="C32" s="28" t="s">
        <v>4</v>
      </c>
      <c r="D32" s="28" t="s">
        <v>18</v>
      </c>
      <c r="E32" s="47" t="s">
        <v>110</v>
      </c>
      <c r="F32" s="29"/>
    </row>
    <row r="33" spans="1:7">
      <c r="A33" s="8">
        <v>1</v>
      </c>
      <c r="B33" s="48" t="s">
        <v>19</v>
      </c>
      <c r="C33" s="49">
        <v>7.0000000000000007E-2</v>
      </c>
      <c r="D33" s="50">
        <v>0.04</v>
      </c>
      <c r="E33" s="50">
        <v>1.2</v>
      </c>
      <c r="F33" s="35"/>
    </row>
    <row r="34" spans="1:7">
      <c r="A34" s="8">
        <v>2</v>
      </c>
      <c r="B34" s="51" t="s">
        <v>95</v>
      </c>
      <c r="C34" s="49">
        <v>0.1</v>
      </c>
      <c r="D34" s="50">
        <v>0.06</v>
      </c>
      <c r="E34" s="50">
        <v>1.8</v>
      </c>
      <c r="F34" s="35"/>
      <c r="G34" s="14"/>
    </row>
    <row r="35" spans="1:7">
      <c r="A35" s="8">
        <v>3</v>
      </c>
      <c r="B35" s="51" t="s">
        <v>96</v>
      </c>
      <c r="C35" s="49">
        <v>0.13</v>
      </c>
      <c r="D35" s="50">
        <v>0.08</v>
      </c>
      <c r="E35" s="50">
        <v>2.4</v>
      </c>
      <c r="F35" s="35"/>
    </row>
    <row r="36" spans="1:7">
      <c r="A36" s="8">
        <v>4</v>
      </c>
      <c r="B36" s="52" t="s">
        <v>20</v>
      </c>
      <c r="C36" s="49">
        <v>3.44</v>
      </c>
      <c r="D36" s="50">
        <v>2.06</v>
      </c>
      <c r="E36" s="53"/>
      <c r="F36" s="35"/>
    </row>
    <row r="37" spans="1:7">
      <c r="A37" s="8">
        <v>5</v>
      </c>
      <c r="B37" s="52" t="s">
        <v>21</v>
      </c>
      <c r="C37" s="49">
        <v>1.72</v>
      </c>
      <c r="D37" s="50">
        <v>1.03</v>
      </c>
      <c r="E37" s="53"/>
      <c r="F37" s="35"/>
    </row>
    <row r="38" spans="1:7">
      <c r="A38" s="8">
        <v>6</v>
      </c>
      <c r="B38" s="54" t="s">
        <v>22</v>
      </c>
      <c r="C38" s="49">
        <v>18.940000000000001</v>
      </c>
      <c r="D38" s="50">
        <v>11.36</v>
      </c>
      <c r="E38" s="53"/>
      <c r="F38" s="35"/>
    </row>
    <row r="39" spans="1:7">
      <c r="A39" s="8">
        <v>7</v>
      </c>
      <c r="B39" s="55" t="s">
        <v>23</v>
      </c>
      <c r="C39" s="49">
        <v>3.44</v>
      </c>
      <c r="D39" s="50">
        <v>2.06</v>
      </c>
      <c r="E39" s="53"/>
      <c r="F39" s="35"/>
    </row>
    <row r="40" spans="1:7">
      <c r="A40" s="8">
        <v>8</v>
      </c>
      <c r="B40" s="52" t="s">
        <v>24</v>
      </c>
      <c r="C40" s="49">
        <v>10.32</v>
      </c>
      <c r="D40" s="50">
        <v>6.19</v>
      </c>
      <c r="E40" s="53"/>
      <c r="F40" s="35"/>
    </row>
    <row r="41" spans="1:7">
      <c r="A41" s="8">
        <v>9</v>
      </c>
      <c r="B41" s="52" t="s">
        <v>25</v>
      </c>
      <c r="C41" s="49">
        <v>7.0000000000000007E-2</v>
      </c>
      <c r="D41" s="50">
        <v>0.04</v>
      </c>
      <c r="E41" s="50">
        <v>1.2</v>
      </c>
      <c r="F41" s="35"/>
    </row>
    <row r="42" spans="1:7">
      <c r="A42" s="8">
        <v>10</v>
      </c>
      <c r="B42" s="52" t="s">
        <v>26</v>
      </c>
      <c r="C42" s="49">
        <v>7.0000000000000007E-2</v>
      </c>
      <c r="D42" s="50">
        <v>0.04</v>
      </c>
      <c r="E42" s="50">
        <v>1.2</v>
      </c>
      <c r="F42" s="35"/>
    </row>
    <row r="43" spans="1:7">
      <c r="A43" s="8">
        <v>11</v>
      </c>
      <c r="B43" s="52" t="s">
        <v>106</v>
      </c>
      <c r="C43" s="49">
        <v>0.1</v>
      </c>
      <c r="D43" s="50">
        <v>0.06</v>
      </c>
      <c r="E43" s="50">
        <v>1.8</v>
      </c>
      <c r="F43" s="35"/>
    </row>
    <row r="44" spans="1:7">
      <c r="A44" s="8">
        <v>12</v>
      </c>
      <c r="B44" s="52" t="s">
        <v>27</v>
      </c>
      <c r="C44" s="49">
        <v>0.13</v>
      </c>
      <c r="D44" s="50">
        <v>0.08</v>
      </c>
      <c r="E44" s="50">
        <v>2.4</v>
      </c>
      <c r="F44" s="35"/>
    </row>
    <row r="45" spans="1:7">
      <c r="A45" s="8">
        <v>13</v>
      </c>
      <c r="B45" s="52" t="s">
        <v>28</v>
      </c>
      <c r="C45" s="56">
        <v>0.19</v>
      </c>
      <c r="D45" s="57">
        <v>0.11</v>
      </c>
      <c r="E45" s="57">
        <v>3.3</v>
      </c>
      <c r="F45" s="39"/>
    </row>
    <row r="46" spans="1:7">
      <c r="A46" s="8">
        <v>14</v>
      </c>
      <c r="B46" s="52" t="s">
        <v>29</v>
      </c>
      <c r="C46" s="56">
        <v>0.19</v>
      </c>
      <c r="D46" s="57">
        <v>0.11</v>
      </c>
      <c r="E46" s="57">
        <v>3.3</v>
      </c>
      <c r="F46" s="39"/>
    </row>
    <row r="47" spans="1:7">
      <c r="A47" s="8">
        <v>15</v>
      </c>
      <c r="B47" s="52" t="s">
        <v>30</v>
      </c>
      <c r="C47" s="56">
        <v>0.1</v>
      </c>
      <c r="D47" s="57">
        <v>0.06</v>
      </c>
      <c r="E47" s="57">
        <v>1.8</v>
      </c>
      <c r="F47" s="39"/>
    </row>
    <row r="48" spans="1:7">
      <c r="A48" s="8">
        <v>16</v>
      </c>
      <c r="B48" s="52" t="s">
        <v>31</v>
      </c>
      <c r="C48" s="56">
        <v>0.1</v>
      </c>
      <c r="D48" s="57">
        <v>0.06</v>
      </c>
      <c r="E48" s="57">
        <v>1.8</v>
      </c>
      <c r="F48" s="39"/>
    </row>
    <row r="49" spans="1:6">
      <c r="A49" s="8">
        <v>17</v>
      </c>
      <c r="B49" s="52" t="s">
        <v>32</v>
      </c>
      <c r="C49" s="56">
        <v>82.62</v>
      </c>
      <c r="D49" s="57">
        <v>49.57</v>
      </c>
      <c r="E49" s="58"/>
      <c r="F49" s="39"/>
    </row>
    <row r="50" spans="1:6">
      <c r="A50" s="8">
        <v>18</v>
      </c>
      <c r="B50" s="52" t="s">
        <v>33</v>
      </c>
      <c r="C50" s="59">
        <v>41.32</v>
      </c>
      <c r="D50" s="57">
        <v>24.79</v>
      </c>
      <c r="E50" s="58"/>
      <c r="F50" s="39"/>
    </row>
    <row r="51" spans="1:6">
      <c r="A51" s="8">
        <v>19</v>
      </c>
      <c r="B51" s="60" t="s">
        <v>13</v>
      </c>
      <c r="C51" s="61">
        <v>1</v>
      </c>
      <c r="D51" s="62">
        <v>0.6</v>
      </c>
      <c r="E51" s="63"/>
      <c r="F51" s="41"/>
    </row>
    <row r="52" spans="1:6">
      <c r="B52" s="20"/>
      <c r="C52" s="19"/>
      <c r="D52" s="19"/>
      <c r="E52" s="19"/>
      <c r="F52" s="19"/>
    </row>
    <row r="53" spans="1:6">
      <c r="B53" s="20"/>
      <c r="C53" s="19"/>
      <c r="D53" s="19"/>
      <c r="E53" s="19"/>
      <c r="F53" s="19"/>
    </row>
    <row r="54" spans="1:6" ht="7.5" customHeight="1" thickBot="1">
      <c r="B54" s="20"/>
      <c r="C54" s="19"/>
      <c r="D54" s="19"/>
      <c r="E54" s="19"/>
      <c r="F54" s="19"/>
    </row>
    <row r="55" spans="1:6" ht="15.75" customHeight="1" thickBot="1">
      <c r="B55" s="141" t="s">
        <v>92</v>
      </c>
      <c r="C55" s="142"/>
      <c r="D55" s="142"/>
      <c r="E55" s="143" t="s">
        <v>18</v>
      </c>
      <c r="F55" s="143"/>
    </row>
    <row r="56" spans="1:6" ht="27" customHeight="1" thickBot="1">
      <c r="B56" s="141"/>
      <c r="C56" s="150" t="s">
        <v>14</v>
      </c>
      <c r="D56" s="150"/>
      <c r="E56" s="151">
        <v>0.08</v>
      </c>
      <c r="F56" s="151"/>
    </row>
    <row r="57" spans="1:6" ht="28.5" customHeight="1" thickBot="1">
      <c r="B57" s="141"/>
      <c r="C57" s="152" t="s">
        <v>15</v>
      </c>
      <c r="D57" s="152"/>
      <c r="E57" s="153">
        <v>0.1</v>
      </c>
      <c r="F57" s="153"/>
    </row>
    <row r="58" spans="1:6" ht="30" customHeight="1" thickBot="1">
      <c r="B58" s="141"/>
      <c r="C58" s="154" t="s">
        <v>16</v>
      </c>
      <c r="D58" s="154"/>
      <c r="E58" s="155">
        <v>0.12</v>
      </c>
      <c r="F58" s="155"/>
    </row>
  </sheetData>
  <mergeCells count="25">
    <mergeCell ref="B55:B58"/>
    <mergeCell ref="C55:D55"/>
    <mergeCell ref="E55:F55"/>
    <mergeCell ref="C56:D56"/>
    <mergeCell ref="E56:F56"/>
    <mergeCell ref="C57:D57"/>
    <mergeCell ref="E57:F57"/>
    <mergeCell ref="C58:D58"/>
    <mergeCell ref="E58:F58"/>
    <mergeCell ref="J8:K8"/>
    <mergeCell ref="B24:B27"/>
    <mergeCell ref="C24:D24"/>
    <mergeCell ref="E24:F24"/>
    <mergeCell ref="C25:D25"/>
    <mergeCell ref="E25:F25"/>
    <mergeCell ref="C26:D26"/>
    <mergeCell ref="E26:F26"/>
    <mergeCell ref="C27:D27"/>
    <mergeCell ref="E27:F27"/>
    <mergeCell ref="C2:D2"/>
    <mergeCell ref="C3:D3"/>
    <mergeCell ref="C4:D4"/>
    <mergeCell ref="B6:F6"/>
    <mergeCell ref="C8:D8"/>
    <mergeCell ref="E8:F8"/>
  </mergeCells>
  <pageMargins left="0.11811023622047244" right="0.11811023622047244" top="1.1417322834645669" bottom="1.1417322834645669" header="0.74803149606299213" footer="0.74803149606299213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I5" sqref="I5"/>
    </sheetView>
  </sheetViews>
  <sheetFormatPr defaultColWidth="8.125" defaultRowHeight="15"/>
  <cols>
    <col min="1" max="1" width="4.5" style="1" customWidth="1"/>
    <col min="2" max="2" width="12.375" style="2" customWidth="1"/>
    <col min="3" max="6" width="8.125" style="2" customWidth="1"/>
    <col min="7" max="7" width="9.875" style="2" customWidth="1"/>
    <col min="8" max="8" width="11.25" style="2" customWidth="1"/>
    <col min="9" max="9" width="16.75" style="2" customWidth="1"/>
    <col min="10" max="16384" width="8.125" style="2"/>
  </cols>
  <sheetData>
    <row r="1" spans="1:11" ht="21.75" thickBot="1">
      <c r="A1" s="19"/>
      <c r="B1" s="20"/>
      <c r="C1" s="20"/>
      <c r="D1" s="158" t="s">
        <v>34</v>
      </c>
      <c r="E1" s="158"/>
      <c r="F1" s="158"/>
      <c r="G1" s="158"/>
      <c r="H1" s="20"/>
      <c r="I1" s="20"/>
      <c r="J1" s="20"/>
    </row>
    <row r="2" spans="1:11" ht="15.75" thickBot="1">
      <c r="A2" s="19"/>
      <c r="B2" s="20"/>
      <c r="C2" s="20"/>
      <c r="D2" s="20"/>
      <c r="E2" s="20"/>
      <c r="F2" s="20"/>
      <c r="G2" s="20"/>
      <c r="H2" s="20"/>
      <c r="I2" s="20"/>
      <c r="J2" s="20"/>
    </row>
    <row r="3" spans="1:11" ht="19.5" thickBot="1">
      <c r="A3" s="19"/>
      <c r="B3" s="159" t="s">
        <v>35</v>
      </c>
      <c r="C3" s="159"/>
      <c r="D3" s="159"/>
      <c r="E3" s="159"/>
      <c r="F3" s="160">
        <v>0.6</v>
      </c>
      <c r="G3" s="160"/>
      <c r="H3" s="20"/>
      <c r="I3" s="20"/>
      <c r="J3" s="20"/>
    </row>
    <row r="4" spans="1:11">
      <c r="A4" s="19"/>
      <c r="B4" s="20"/>
      <c r="C4" s="63"/>
      <c r="D4" s="63"/>
      <c r="E4" s="64"/>
      <c r="F4" s="20"/>
      <c r="G4" s="20"/>
      <c r="H4" s="20"/>
      <c r="I4" s="20"/>
      <c r="J4" s="20"/>
    </row>
    <row r="5" spans="1:11" ht="15.75" thickBot="1">
      <c r="A5" s="19"/>
      <c r="B5" s="20"/>
      <c r="C5" s="20"/>
      <c r="D5" s="20"/>
      <c r="E5" s="20"/>
      <c r="F5" s="20"/>
      <c r="G5" s="20"/>
      <c r="H5" s="20"/>
      <c r="I5" s="20"/>
      <c r="J5" s="20"/>
    </row>
    <row r="6" spans="1:11" ht="15.75" thickBot="1">
      <c r="A6" s="65">
        <v>1</v>
      </c>
      <c r="B6" s="161" t="s">
        <v>97</v>
      </c>
      <c r="C6" s="161"/>
      <c r="D6" s="161"/>
      <c r="E6" s="161"/>
      <c r="F6" s="161"/>
      <c r="G6" s="161"/>
      <c r="H6" s="161"/>
      <c r="I6" s="161"/>
      <c r="J6" s="66">
        <v>0.18</v>
      </c>
      <c r="K6" s="15"/>
    </row>
    <row r="7" spans="1:11" ht="30" customHeight="1" thickBot="1">
      <c r="A7" s="65"/>
      <c r="B7" s="163" t="s">
        <v>122</v>
      </c>
      <c r="C7" s="163"/>
      <c r="D7" s="163"/>
      <c r="E7" s="163"/>
      <c r="F7" s="163"/>
      <c r="G7" s="163"/>
      <c r="H7" s="163"/>
      <c r="I7" s="163"/>
      <c r="J7" s="67">
        <v>0.08</v>
      </c>
      <c r="K7" s="15"/>
    </row>
    <row r="8" spans="1:11" ht="15.75" thickBot="1">
      <c r="A8" s="65"/>
      <c r="B8" s="68"/>
      <c r="C8" s="68"/>
      <c r="D8" s="68"/>
      <c r="E8" s="68"/>
      <c r="F8" s="68"/>
      <c r="G8" s="64"/>
      <c r="H8" s="64"/>
      <c r="I8" s="20"/>
      <c r="J8" s="20"/>
      <c r="K8" s="15"/>
    </row>
    <row r="9" spans="1:11" ht="15.75" thickBot="1">
      <c r="A9" s="65">
        <v>2</v>
      </c>
      <c r="B9" s="161" t="s">
        <v>123</v>
      </c>
      <c r="C9" s="161"/>
      <c r="D9" s="161"/>
      <c r="E9" s="161"/>
      <c r="F9" s="161"/>
      <c r="G9" s="161"/>
      <c r="H9" s="161"/>
      <c r="I9" s="161"/>
      <c r="J9" s="69">
        <f>F3*J6</f>
        <v>0.108</v>
      </c>
      <c r="K9" s="15"/>
    </row>
    <row r="10" spans="1:11" ht="36.75" customHeight="1" thickBot="1">
      <c r="A10" s="19"/>
      <c r="B10" s="163" t="s">
        <v>98</v>
      </c>
      <c r="C10" s="163"/>
      <c r="D10" s="163"/>
      <c r="E10" s="163"/>
      <c r="F10" s="163"/>
      <c r="G10" s="163"/>
      <c r="H10" s="163"/>
      <c r="I10" s="163"/>
      <c r="J10" s="70">
        <f>F3*J7</f>
        <v>4.8000000000000001E-2</v>
      </c>
      <c r="K10" s="15"/>
    </row>
    <row r="11" spans="1:11" ht="15.75" thickBot="1">
      <c r="A11" s="19"/>
      <c r="B11" s="63"/>
      <c r="C11" s="63"/>
      <c r="D11" s="63"/>
      <c r="E11" s="63"/>
      <c r="F11" s="63"/>
      <c r="G11" s="63"/>
      <c r="H11" s="63"/>
      <c r="I11" s="64"/>
      <c r="J11" s="20"/>
    </row>
    <row r="12" spans="1:11" ht="15.75" thickBot="1">
      <c r="A12" s="65" t="s">
        <v>36</v>
      </c>
      <c r="B12" s="161" t="s">
        <v>37</v>
      </c>
      <c r="C12" s="161"/>
      <c r="D12" s="161"/>
      <c r="E12" s="161"/>
      <c r="F12" s="161"/>
      <c r="G12" s="161"/>
      <c r="H12" s="161"/>
      <c r="I12" s="71">
        <v>0.5</v>
      </c>
      <c r="J12" s="20"/>
    </row>
    <row r="13" spans="1:11" ht="15.75" thickBot="1">
      <c r="A13" s="65"/>
      <c r="B13" s="63"/>
      <c r="C13" s="63"/>
      <c r="D13" s="63"/>
      <c r="E13" s="63"/>
      <c r="F13" s="63"/>
      <c r="G13" s="63"/>
      <c r="H13" s="63"/>
      <c r="I13" s="72"/>
      <c r="J13" s="20"/>
    </row>
    <row r="14" spans="1:11" ht="15.75" thickBot="1">
      <c r="A14" s="65" t="s">
        <v>38</v>
      </c>
      <c r="B14" s="161" t="s">
        <v>39</v>
      </c>
      <c r="C14" s="161"/>
      <c r="D14" s="161"/>
      <c r="E14" s="161"/>
      <c r="F14" s="161"/>
      <c r="G14" s="161"/>
      <c r="H14" s="161"/>
      <c r="I14" s="71">
        <v>0.5</v>
      </c>
      <c r="J14" s="20"/>
    </row>
    <row r="15" spans="1:11" ht="15.75" thickBot="1">
      <c r="A15" s="65"/>
      <c r="B15" s="63"/>
      <c r="C15" s="63"/>
      <c r="D15" s="63"/>
      <c r="E15" s="63"/>
      <c r="F15" s="63"/>
      <c r="G15" s="63"/>
      <c r="H15" s="63"/>
      <c r="I15" s="72"/>
      <c r="J15" s="20"/>
    </row>
    <row r="16" spans="1:11" ht="29.25" customHeight="1" thickBot="1">
      <c r="A16" s="65" t="s">
        <v>40</v>
      </c>
      <c r="B16" s="164" t="s">
        <v>41</v>
      </c>
      <c r="C16" s="164"/>
      <c r="D16" s="164"/>
      <c r="E16" s="164"/>
      <c r="F16" s="164"/>
      <c r="G16" s="164"/>
      <c r="H16" s="164"/>
      <c r="I16" s="71">
        <v>1</v>
      </c>
      <c r="J16" s="20"/>
    </row>
    <row r="17" spans="1:10" ht="15.75" thickBot="1">
      <c r="A17" s="65"/>
      <c r="B17" s="63"/>
      <c r="C17" s="63"/>
      <c r="D17" s="63"/>
      <c r="E17" s="63"/>
      <c r="F17" s="63"/>
      <c r="G17" s="63"/>
      <c r="H17" s="63"/>
      <c r="I17" s="72"/>
      <c r="J17" s="20"/>
    </row>
    <row r="18" spans="1:10" ht="44.25" customHeight="1" thickBot="1">
      <c r="A18" s="65" t="s">
        <v>42</v>
      </c>
      <c r="B18" s="163" t="s">
        <v>43</v>
      </c>
      <c r="C18" s="163"/>
      <c r="D18" s="163"/>
      <c r="E18" s="163"/>
      <c r="F18" s="163"/>
      <c r="G18" s="163"/>
      <c r="H18" s="163"/>
      <c r="I18" s="71">
        <v>1</v>
      </c>
      <c r="J18" s="20"/>
    </row>
    <row r="19" spans="1:10">
      <c r="A19" s="19"/>
      <c r="B19" s="139"/>
      <c r="C19" s="139"/>
      <c r="D19" s="139"/>
      <c r="E19" s="139"/>
      <c r="F19" s="139"/>
      <c r="G19" s="139"/>
      <c r="H19" s="139"/>
      <c r="I19" s="64"/>
      <c r="J19" s="20"/>
    </row>
    <row r="20" spans="1:10" ht="48.75" customHeight="1">
      <c r="A20" s="19"/>
      <c r="B20" s="156" t="s">
        <v>44</v>
      </c>
      <c r="C20" s="156"/>
      <c r="D20" s="156"/>
      <c r="E20" s="156"/>
      <c r="F20" s="156"/>
      <c r="G20" s="156"/>
      <c r="H20" s="156"/>
      <c r="I20" s="156"/>
      <c r="J20" s="20"/>
    </row>
    <row r="21" spans="1:10" ht="15" hidden="1" customHeight="1">
      <c r="A21" s="19"/>
      <c r="B21" s="156"/>
      <c r="C21" s="156"/>
      <c r="D21" s="156"/>
      <c r="E21" s="156"/>
      <c r="F21" s="156"/>
      <c r="G21" s="156"/>
      <c r="H21" s="156"/>
      <c r="I21" s="156"/>
      <c r="J21" s="20"/>
    </row>
    <row r="22" spans="1:10">
      <c r="A22" s="19"/>
      <c r="B22" s="63"/>
      <c r="C22" s="63"/>
      <c r="D22" s="63"/>
      <c r="E22" s="63"/>
      <c r="F22" s="63"/>
      <c r="G22" s="63"/>
      <c r="H22" s="63"/>
      <c r="I22" s="64"/>
      <c r="J22" s="20"/>
    </row>
    <row r="23" spans="1:10" ht="15.75" thickBot="1">
      <c r="A23" s="19"/>
      <c r="B23" s="20"/>
      <c r="C23" s="20"/>
      <c r="D23" s="20"/>
      <c r="E23" s="20"/>
      <c r="F23" s="20"/>
      <c r="G23" s="20"/>
      <c r="H23" s="20"/>
      <c r="I23" s="20"/>
      <c r="J23" s="20"/>
    </row>
    <row r="24" spans="1:10" ht="63" customHeight="1" thickBot="1">
      <c r="A24" s="19"/>
      <c r="B24" s="157" t="s">
        <v>111</v>
      </c>
      <c r="C24" s="157"/>
      <c r="D24" s="157"/>
      <c r="E24" s="157"/>
      <c r="F24" s="157"/>
      <c r="G24" s="157"/>
      <c r="H24" s="157"/>
      <c r="I24" s="157"/>
      <c r="J24" s="20"/>
    </row>
    <row r="25" spans="1:10">
      <c r="A25" s="19"/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/>
      <c r="B26" s="162" t="s">
        <v>45</v>
      </c>
      <c r="C26" s="162"/>
      <c r="D26" s="162"/>
      <c r="E26" s="162"/>
      <c r="F26" s="162"/>
      <c r="G26" s="73" t="s">
        <v>46</v>
      </c>
      <c r="H26" s="73" t="s">
        <v>47</v>
      </c>
      <c r="I26" s="74">
        <v>1</v>
      </c>
      <c r="J26" s="20"/>
    </row>
    <row r="27" spans="1:10">
      <c r="A27" s="19"/>
      <c r="B27" s="162" t="s">
        <v>48</v>
      </c>
      <c r="C27" s="162"/>
      <c r="D27" s="162"/>
      <c r="E27" s="162"/>
      <c r="F27" s="162"/>
      <c r="G27" s="73" t="s">
        <v>46</v>
      </c>
      <c r="H27" s="73" t="s">
        <v>47</v>
      </c>
      <c r="I27" s="74">
        <v>2</v>
      </c>
      <c r="J27" s="20"/>
    </row>
    <row r="28" spans="1:10">
      <c r="A28" s="19"/>
      <c r="B28" s="162" t="s">
        <v>49</v>
      </c>
      <c r="C28" s="162"/>
      <c r="D28" s="162"/>
      <c r="E28" s="162"/>
      <c r="F28" s="162"/>
      <c r="G28" s="73" t="s">
        <v>46</v>
      </c>
      <c r="H28" s="73" t="s">
        <v>47</v>
      </c>
      <c r="I28" s="74">
        <v>4</v>
      </c>
      <c r="J28" s="20"/>
    </row>
    <row r="29" spans="1:10">
      <c r="A29" s="19"/>
      <c r="B29" s="162" t="s">
        <v>50</v>
      </c>
      <c r="C29" s="162"/>
      <c r="D29" s="162"/>
      <c r="E29" s="162"/>
      <c r="F29" s="162"/>
      <c r="G29" s="73" t="s">
        <v>46</v>
      </c>
      <c r="H29" s="73" t="s">
        <v>47</v>
      </c>
      <c r="I29" s="74">
        <v>24</v>
      </c>
      <c r="J29" s="20"/>
    </row>
    <row r="30" spans="1:10">
      <c r="A30" s="19"/>
      <c r="B30" s="64"/>
      <c r="C30" s="64"/>
      <c r="D30" s="64"/>
      <c r="E30" s="64"/>
      <c r="F30" s="64"/>
      <c r="G30" s="64"/>
      <c r="H30" s="64"/>
      <c r="I30" s="63"/>
      <c r="J30" s="20"/>
    </row>
    <row r="31" spans="1:10">
      <c r="A31" s="19"/>
      <c r="B31" s="64"/>
      <c r="C31" s="64"/>
      <c r="D31" s="64"/>
      <c r="E31" s="64"/>
      <c r="F31" s="64"/>
      <c r="G31" s="64"/>
      <c r="H31" s="64"/>
      <c r="I31" s="64"/>
      <c r="J31" s="20"/>
    </row>
    <row r="32" spans="1:10">
      <c r="A32" s="19"/>
      <c r="B32" s="64"/>
      <c r="C32" s="64"/>
      <c r="D32" s="64"/>
      <c r="E32" s="64"/>
      <c r="F32" s="64"/>
      <c r="G32" s="64"/>
      <c r="H32" s="64"/>
      <c r="I32" s="64"/>
      <c r="J32" s="20"/>
    </row>
    <row r="33" spans="1:10">
      <c r="A33" s="19"/>
      <c r="B33" s="64"/>
      <c r="C33" s="64"/>
      <c r="D33" s="64"/>
      <c r="E33" s="64"/>
      <c r="F33" s="64"/>
      <c r="G33" s="64"/>
      <c r="H33" s="64"/>
      <c r="I33" s="64"/>
      <c r="J33" s="20"/>
    </row>
    <row r="34" spans="1:10">
      <c r="A34" s="19"/>
      <c r="B34" s="20"/>
      <c r="C34" s="20"/>
      <c r="D34" s="20"/>
      <c r="E34" s="20"/>
      <c r="F34" s="20"/>
      <c r="G34" s="20"/>
      <c r="H34" s="20"/>
      <c r="I34" s="20"/>
      <c r="J34" s="20"/>
    </row>
  </sheetData>
  <mergeCells count="18">
    <mergeCell ref="B26:F26"/>
    <mergeCell ref="B27:F27"/>
    <mergeCell ref="B28:F28"/>
    <mergeCell ref="B29:F29"/>
    <mergeCell ref="B10:I10"/>
    <mergeCell ref="B14:H14"/>
    <mergeCell ref="B16:H16"/>
    <mergeCell ref="B18:H18"/>
    <mergeCell ref="B19:H19"/>
    <mergeCell ref="B20:I21"/>
    <mergeCell ref="B24:I24"/>
    <mergeCell ref="D1:G1"/>
    <mergeCell ref="B3:E3"/>
    <mergeCell ref="F3:G3"/>
    <mergeCell ref="B6:I6"/>
    <mergeCell ref="B9:I9"/>
    <mergeCell ref="B12:H12"/>
    <mergeCell ref="B7:I7"/>
  </mergeCells>
  <pageMargins left="0.31535433070866137" right="0.31535433070866137" top="1.1417322834645669" bottom="1.1417322834645669" header="0.74803149606299213" footer="0.74803149606299213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K18" sqref="K18"/>
    </sheetView>
  </sheetViews>
  <sheetFormatPr defaultRowHeight="14.25"/>
  <cols>
    <col min="1" max="1" width="3.75" customWidth="1"/>
    <col min="2" max="2" width="67.5" customWidth="1"/>
    <col min="3" max="3" width="14.375" customWidth="1"/>
    <col min="4" max="4" width="18.125" customWidth="1"/>
    <col min="5" max="5" width="14.375" customWidth="1"/>
    <col min="6" max="6" width="13" customWidth="1"/>
  </cols>
  <sheetData>
    <row r="1" spans="1:9" ht="20.25">
      <c r="A1" s="75"/>
      <c r="B1" s="76" t="s">
        <v>51</v>
      </c>
      <c r="C1" s="75"/>
      <c r="D1" s="75"/>
      <c r="E1" s="75"/>
      <c r="F1" s="75"/>
    </row>
    <row r="2" spans="1:9" ht="36.75" customHeight="1">
      <c r="A2" s="77"/>
      <c r="B2" s="78"/>
      <c r="C2" s="79" t="s">
        <v>99</v>
      </c>
      <c r="D2" s="80" t="s">
        <v>100</v>
      </c>
      <c r="E2" s="81"/>
      <c r="F2" s="75"/>
    </row>
    <row r="3" spans="1:9" ht="15">
      <c r="A3" s="77"/>
      <c r="B3" s="82" t="s">
        <v>0</v>
      </c>
      <c r="C3" s="83">
        <v>30</v>
      </c>
      <c r="D3" s="83">
        <v>21</v>
      </c>
      <c r="E3" s="81"/>
      <c r="F3" s="75"/>
    </row>
    <row r="4" spans="1:9" ht="15">
      <c r="A4" s="77"/>
      <c r="B4" s="82" t="s">
        <v>1</v>
      </c>
      <c r="C4" s="83">
        <v>0.6</v>
      </c>
      <c r="D4" s="83">
        <v>0.42</v>
      </c>
      <c r="E4" s="81"/>
      <c r="F4" s="75"/>
    </row>
    <row r="5" spans="1:9" ht="17.25" customHeight="1">
      <c r="A5" s="77"/>
      <c r="B5" s="84"/>
      <c r="C5" s="85"/>
      <c r="D5" s="85"/>
      <c r="E5" s="78"/>
      <c r="F5" s="75"/>
    </row>
    <row r="6" spans="1:9" ht="45" customHeight="1">
      <c r="A6" s="165" t="s">
        <v>102</v>
      </c>
      <c r="B6" s="165"/>
      <c r="C6" s="86" t="s">
        <v>101</v>
      </c>
      <c r="D6" s="86" t="s">
        <v>103</v>
      </c>
      <c r="E6" s="78"/>
      <c r="F6" s="75"/>
    </row>
    <row r="7" spans="1:9" ht="15">
      <c r="A7" s="77"/>
      <c r="B7" s="84"/>
      <c r="C7" s="85"/>
      <c r="D7" s="85"/>
      <c r="E7" s="78"/>
      <c r="F7" s="75"/>
    </row>
    <row r="8" spans="1:9">
      <c r="A8" s="77"/>
      <c r="B8" s="78"/>
      <c r="C8" s="78"/>
      <c r="D8" s="78"/>
      <c r="E8" s="78"/>
      <c r="F8" s="75"/>
    </row>
    <row r="9" spans="1:9" ht="20.25">
      <c r="A9" s="77"/>
      <c r="B9" s="75"/>
      <c r="C9" s="87"/>
      <c r="D9" s="87"/>
      <c r="E9" s="87"/>
      <c r="F9" s="75"/>
    </row>
    <row r="10" spans="1:9">
      <c r="A10" s="77"/>
      <c r="B10" s="88" t="s">
        <v>52</v>
      </c>
      <c r="C10" s="89"/>
      <c r="D10" s="89"/>
      <c r="E10" s="89"/>
      <c r="F10" s="75"/>
    </row>
    <row r="11" spans="1:9" ht="32.25" customHeight="1">
      <c r="A11" s="90"/>
      <c r="B11" s="91" t="s">
        <v>53</v>
      </c>
      <c r="C11" s="92" t="s">
        <v>54</v>
      </c>
      <c r="D11" s="92" t="s">
        <v>55</v>
      </c>
      <c r="E11" s="92" t="s">
        <v>56</v>
      </c>
      <c r="F11" s="92" t="s">
        <v>57</v>
      </c>
    </row>
    <row r="12" spans="1:9">
      <c r="A12" s="93">
        <v>1</v>
      </c>
      <c r="B12" s="94" t="s">
        <v>58</v>
      </c>
      <c r="C12" s="93">
        <v>0.25</v>
      </c>
      <c r="D12" s="95">
        <f>C3*0.25</f>
        <v>7.5</v>
      </c>
      <c r="E12" s="93">
        <v>0.25</v>
      </c>
      <c r="F12" s="96">
        <v>5.25</v>
      </c>
    </row>
    <row r="13" spans="1:9">
      <c r="A13" s="93">
        <v>2</v>
      </c>
      <c r="B13" s="94" t="s">
        <v>59</v>
      </c>
      <c r="C13" s="97">
        <v>0.45100000000000001</v>
      </c>
      <c r="D13" s="95">
        <v>13.53</v>
      </c>
      <c r="E13" s="98">
        <v>0.51500000000000001</v>
      </c>
      <c r="F13" s="96">
        <v>10.83</v>
      </c>
    </row>
    <row r="14" spans="1:9">
      <c r="A14" s="93">
        <v>3</v>
      </c>
      <c r="B14" s="94" t="s">
        <v>60</v>
      </c>
      <c r="C14" s="97">
        <v>0.64600000000000002</v>
      </c>
      <c r="D14" s="95">
        <v>19.38</v>
      </c>
      <c r="E14" s="98">
        <v>0.73599999999999999</v>
      </c>
      <c r="F14" s="96">
        <v>15.45</v>
      </c>
      <c r="H14" s="13"/>
      <c r="I14" s="13"/>
    </row>
    <row r="15" spans="1:9">
      <c r="A15" s="93">
        <v>4</v>
      </c>
      <c r="B15" s="99" t="s">
        <v>61</v>
      </c>
      <c r="C15" s="97">
        <v>0.379</v>
      </c>
      <c r="D15" s="95">
        <v>11.37</v>
      </c>
      <c r="E15" s="98">
        <v>0.379</v>
      </c>
      <c r="F15" s="96">
        <v>7.96</v>
      </c>
    </row>
    <row r="16" spans="1:9">
      <c r="A16" s="93">
        <v>5</v>
      </c>
      <c r="B16" s="99" t="s">
        <v>62</v>
      </c>
      <c r="C16" s="97">
        <v>1.8939999999999999</v>
      </c>
      <c r="D16" s="95">
        <v>56.82</v>
      </c>
      <c r="E16" s="98">
        <v>1.89</v>
      </c>
      <c r="F16" s="96">
        <v>39.770000000000003</v>
      </c>
    </row>
    <row r="17" spans="1:6">
      <c r="A17" s="93">
        <v>6</v>
      </c>
      <c r="B17" s="94" t="s">
        <v>63</v>
      </c>
      <c r="C17" s="97">
        <v>0.64600000000000002</v>
      </c>
      <c r="D17" s="95">
        <v>19.38</v>
      </c>
      <c r="E17" s="98">
        <v>0.73599999999999999</v>
      </c>
      <c r="F17" s="96">
        <v>15.45</v>
      </c>
    </row>
    <row r="18" spans="1:6">
      <c r="A18" s="93">
        <v>7</v>
      </c>
      <c r="B18" s="94" t="s">
        <v>64</v>
      </c>
      <c r="C18" s="97">
        <v>5</v>
      </c>
      <c r="D18" s="95">
        <v>200</v>
      </c>
      <c r="E18" s="98">
        <v>5</v>
      </c>
      <c r="F18" s="96">
        <v>200</v>
      </c>
    </row>
    <row r="19" spans="1:6">
      <c r="A19" s="77"/>
      <c r="B19" s="78"/>
      <c r="C19" s="100"/>
      <c r="D19" s="89"/>
      <c r="E19" s="78"/>
      <c r="F19" s="75"/>
    </row>
    <row r="20" spans="1:6">
      <c r="A20" s="77"/>
      <c r="B20" s="101" t="s">
        <v>65</v>
      </c>
      <c r="C20" s="78"/>
      <c r="D20" s="78"/>
      <c r="E20" s="78"/>
      <c r="F20" s="75"/>
    </row>
    <row r="21" spans="1:6" ht="45.6" customHeight="1">
      <c r="A21" s="90"/>
      <c r="B21" s="102" t="s">
        <v>53</v>
      </c>
      <c r="C21" s="103" t="s">
        <v>66</v>
      </c>
      <c r="D21" s="103" t="s">
        <v>55</v>
      </c>
      <c r="E21" s="103" t="s">
        <v>67</v>
      </c>
      <c r="F21" s="103" t="s">
        <v>57</v>
      </c>
    </row>
    <row r="22" spans="1:6" ht="24">
      <c r="A22" s="93">
        <v>1</v>
      </c>
      <c r="B22" s="104" t="s">
        <v>68</v>
      </c>
      <c r="C22" s="93">
        <v>1.4E-2</v>
      </c>
      <c r="D22" s="95">
        <v>8.4000000000000005E-2</v>
      </c>
      <c r="E22" s="105">
        <v>0.16200000000000001</v>
      </c>
      <c r="F22" s="96">
        <v>7.0000000000000007E-2</v>
      </c>
    </row>
    <row r="23" spans="1:6">
      <c r="A23" s="93">
        <v>2</v>
      </c>
      <c r="B23" s="106" t="s">
        <v>69</v>
      </c>
      <c r="C23" s="97">
        <v>0.71699999999999997</v>
      </c>
      <c r="D23" s="95">
        <f>C23*C4</f>
        <v>0.43019999999999997</v>
      </c>
      <c r="E23" s="105">
        <v>0.81</v>
      </c>
      <c r="F23" s="96">
        <v>0.34</v>
      </c>
    </row>
    <row r="24" spans="1:6">
      <c r="A24" s="93">
        <v>3</v>
      </c>
      <c r="B24" s="106" t="s">
        <v>70</v>
      </c>
      <c r="C24" s="93">
        <v>1.7000000000000001E-2</v>
      </c>
      <c r="D24" s="95">
        <f>C4*C24</f>
        <v>1.0200000000000001E-2</v>
      </c>
      <c r="E24" s="105">
        <v>2.4E-2</v>
      </c>
      <c r="F24" s="96">
        <v>0.01</v>
      </c>
    </row>
    <row r="25" spans="1:6" ht="24">
      <c r="A25" s="93">
        <v>4</v>
      </c>
      <c r="B25" s="104" t="s">
        <v>71</v>
      </c>
      <c r="C25" s="97">
        <v>0.317</v>
      </c>
      <c r="D25" s="95">
        <v>0.19</v>
      </c>
      <c r="E25" s="105">
        <v>0.40500000000000003</v>
      </c>
      <c r="F25" s="96">
        <v>0.17</v>
      </c>
    </row>
    <row r="26" spans="1:6">
      <c r="A26" s="93">
        <v>5</v>
      </c>
      <c r="B26" s="107" t="s">
        <v>72</v>
      </c>
      <c r="C26" s="93">
        <v>1.7000000000000001E-2</v>
      </c>
      <c r="D26" s="95">
        <v>0.01</v>
      </c>
      <c r="E26" s="105">
        <v>2.4E-2</v>
      </c>
      <c r="F26" s="96">
        <v>0.01</v>
      </c>
    </row>
    <row r="27" spans="1:6">
      <c r="A27" s="93">
        <v>6</v>
      </c>
      <c r="B27" s="107" t="s">
        <v>73</v>
      </c>
      <c r="C27" s="97">
        <v>0.71699999999999997</v>
      </c>
      <c r="D27" s="95">
        <v>0.43</v>
      </c>
      <c r="E27" s="98">
        <v>0.81</v>
      </c>
      <c r="F27" s="96">
        <v>0.34</v>
      </c>
    </row>
    <row r="28" spans="1:6">
      <c r="A28" s="93">
        <v>7</v>
      </c>
      <c r="B28" s="107" t="s">
        <v>74</v>
      </c>
      <c r="C28" s="97">
        <v>0.71699999999999997</v>
      </c>
      <c r="D28" s="95">
        <v>0.43</v>
      </c>
      <c r="E28" s="108">
        <v>0.81</v>
      </c>
      <c r="F28" s="96">
        <v>0.34</v>
      </c>
    </row>
    <row r="29" spans="1:6">
      <c r="A29" s="93">
        <v>8</v>
      </c>
      <c r="B29" s="106" t="s">
        <v>75</v>
      </c>
      <c r="C29" s="97">
        <v>0.71699999999999997</v>
      </c>
      <c r="D29" s="95">
        <v>0.43</v>
      </c>
      <c r="E29" s="98">
        <v>0.81</v>
      </c>
      <c r="F29" s="96">
        <v>0.34</v>
      </c>
    </row>
    <row r="30" spans="1:6">
      <c r="A30" s="93">
        <v>9</v>
      </c>
      <c r="B30" s="106" t="s">
        <v>76</v>
      </c>
      <c r="C30" s="97">
        <v>0.317</v>
      </c>
      <c r="D30" s="95">
        <v>0.19</v>
      </c>
      <c r="E30" s="98">
        <v>0.40500000000000003</v>
      </c>
      <c r="F30" s="96">
        <v>0.17</v>
      </c>
    </row>
    <row r="31" spans="1:6">
      <c r="A31" s="75"/>
      <c r="B31" s="75"/>
      <c r="C31" s="75"/>
      <c r="D31" s="75"/>
      <c r="E31" s="75"/>
      <c r="F31" s="75"/>
    </row>
    <row r="32" spans="1:6">
      <c r="A32" s="75"/>
      <c r="B32" s="109" t="s">
        <v>77</v>
      </c>
      <c r="C32" s="110"/>
      <c r="D32" s="110"/>
      <c r="E32" s="110"/>
      <c r="F32" s="110"/>
    </row>
    <row r="33" spans="1:7" ht="33.75">
      <c r="A33" s="75"/>
      <c r="B33" s="111" t="s">
        <v>78</v>
      </c>
      <c r="C33" s="92" t="s">
        <v>54</v>
      </c>
      <c r="D33" s="92" t="s">
        <v>55</v>
      </c>
      <c r="E33" s="92" t="s">
        <v>56</v>
      </c>
      <c r="F33" s="92" t="s">
        <v>57</v>
      </c>
    </row>
    <row r="34" spans="1:7">
      <c r="A34" s="75"/>
      <c r="B34" s="110" t="s">
        <v>79</v>
      </c>
      <c r="C34" s="105">
        <v>4.734</v>
      </c>
      <c r="D34" s="96">
        <v>142.02000000000001</v>
      </c>
      <c r="E34" s="105">
        <v>6.7629999999999999</v>
      </c>
      <c r="F34" s="96">
        <v>142.02000000000001</v>
      </c>
    </row>
    <row r="35" spans="1:7">
      <c r="A35" s="75"/>
      <c r="B35" s="111" t="s">
        <v>80</v>
      </c>
      <c r="C35" s="103" t="s">
        <v>81</v>
      </c>
      <c r="D35" s="112"/>
      <c r="E35" s="113"/>
      <c r="F35" s="113"/>
      <c r="G35" s="17"/>
    </row>
    <row r="36" spans="1:7">
      <c r="A36" s="75"/>
      <c r="B36" s="110" t="s">
        <v>82</v>
      </c>
      <c r="C36" s="96">
        <v>5.68</v>
      </c>
      <c r="D36" s="114"/>
      <c r="E36" s="115"/>
      <c r="F36" s="115"/>
      <c r="G36" s="17"/>
    </row>
    <row r="37" spans="1:7">
      <c r="A37" s="75"/>
      <c r="B37" s="110" t="s">
        <v>83</v>
      </c>
      <c r="C37" s="96">
        <v>7.39</v>
      </c>
      <c r="D37" s="114"/>
      <c r="E37" s="115"/>
      <c r="F37" s="115"/>
      <c r="G37" s="17"/>
    </row>
    <row r="38" spans="1:7">
      <c r="A38" s="75"/>
      <c r="B38" s="110" t="s">
        <v>84</v>
      </c>
      <c r="C38" s="96">
        <v>8.52</v>
      </c>
      <c r="D38" s="114"/>
      <c r="E38" s="115"/>
      <c r="F38" s="115"/>
      <c r="G38" s="17"/>
    </row>
    <row r="39" spans="1:7">
      <c r="A39" s="75"/>
      <c r="B39" s="110" t="s">
        <v>85</v>
      </c>
      <c r="C39" s="96">
        <v>11.36</v>
      </c>
      <c r="D39" s="114"/>
      <c r="E39" s="115"/>
      <c r="F39" s="115"/>
      <c r="G39" s="17"/>
    </row>
    <row r="40" spans="1:7">
      <c r="A40" s="75"/>
      <c r="B40" s="110" t="s">
        <v>86</v>
      </c>
      <c r="C40" s="96">
        <v>8.52</v>
      </c>
      <c r="D40" s="114"/>
      <c r="E40" s="115"/>
      <c r="F40" s="115"/>
      <c r="G40" s="17"/>
    </row>
    <row r="41" spans="1:7">
      <c r="A41" s="75"/>
      <c r="B41" s="110" t="s">
        <v>87</v>
      </c>
      <c r="C41" s="96">
        <v>11.08</v>
      </c>
      <c r="D41" s="114"/>
      <c r="E41" s="115"/>
      <c r="F41" s="115"/>
      <c r="G41" s="17"/>
    </row>
    <row r="42" spans="1:7">
      <c r="A42" s="75"/>
      <c r="B42" s="110" t="s">
        <v>88</v>
      </c>
      <c r="C42" s="96">
        <v>12.78</v>
      </c>
      <c r="D42" s="114"/>
      <c r="E42" s="115"/>
      <c r="F42" s="115"/>
      <c r="G42" s="17"/>
    </row>
    <row r="43" spans="1:7">
      <c r="A43" s="75"/>
      <c r="B43" s="110" t="s">
        <v>89</v>
      </c>
      <c r="C43" s="96">
        <v>17.04</v>
      </c>
      <c r="D43" s="114"/>
      <c r="E43" s="115"/>
      <c r="F43" s="115"/>
      <c r="G43" s="17"/>
    </row>
    <row r="44" spans="1:7">
      <c r="D44" s="17"/>
      <c r="E44" s="17"/>
      <c r="F44" s="17"/>
      <c r="G44" s="17"/>
    </row>
  </sheetData>
  <mergeCells count="1">
    <mergeCell ref="A6:B6"/>
  </mergeCells>
  <pageMargins left="0" right="0" top="0.39409448818897636" bottom="0.39409448818897636" header="0" footer="0"/>
  <pageSetup paperSize="0" fitToWidth="0" fitToHeight="0" pageOrder="overThenDown" horizontalDpi="0" verticalDpi="0" copies="0"/>
  <headerFooter>
    <oddHeader>&amp;C&amp;A</oddHeader>
    <oddFooter>&amp;CPagina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G11" sqref="G11"/>
    </sheetView>
  </sheetViews>
  <sheetFormatPr defaultRowHeight="14.25"/>
  <cols>
    <col min="1" max="1" width="3.375" customWidth="1"/>
    <col min="2" max="2" width="105.25" customWidth="1"/>
    <col min="3" max="3" width="12.375" customWidth="1"/>
    <col min="4" max="4" width="12.5" customWidth="1"/>
    <col min="5" max="5" width="21.375" customWidth="1"/>
    <col min="6" max="6" width="10.75" customWidth="1"/>
    <col min="7" max="7" width="11.25" customWidth="1"/>
    <col min="8" max="8" width="12" customWidth="1"/>
  </cols>
  <sheetData>
    <row r="1" spans="1:9" ht="21" customHeight="1">
      <c r="A1" s="116"/>
      <c r="B1" s="132" t="s">
        <v>126</v>
      </c>
      <c r="C1" s="116"/>
      <c r="D1" s="116"/>
      <c r="E1" s="116"/>
      <c r="F1" s="116"/>
      <c r="G1" s="116"/>
      <c r="H1" s="116"/>
    </row>
    <row r="2" spans="1:9">
      <c r="A2" s="116"/>
      <c r="B2" s="117" t="s">
        <v>121</v>
      </c>
      <c r="C2" s="116"/>
      <c r="D2" s="116"/>
      <c r="E2" s="116"/>
      <c r="F2" s="116"/>
      <c r="G2" s="116"/>
      <c r="H2" s="116"/>
    </row>
    <row r="3" spans="1:9">
      <c r="A3" s="116"/>
      <c r="B3" s="117" t="s">
        <v>118</v>
      </c>
      <c r="C3" s="116"/>
      <c r="D3" s="118"/>
      <c r="E3" s="118"/>
      <c r="F3" s="116"/>
      <c r="G3" s="116"/>
      <c r="H3" s="116"/>
    </row>
    <row r="4" spans="1:9" ht="16.5" customHeight="1">
      <c r="A4" s="116"/>
      <c r="B4" s="117" t="s">
        <v>114</v>
      </c>
      <c r="C4" s="116"/>
      <c r="D4" s="118"/>
      <c r="E4" s="118"/>
      <c r="F4" s="116"/>
      <c r="G4" s="116"/>
      <c r="H4" s="116"/>
    </row>
    <row r="5" spans="1:9" ht="45" customHeight="1">
      <c r="A5" s="119"/>
      <c r="B5" s="120" t="s">
        <v>53</v>
      </c>
      <c r="C5" s="121" t="s">
        <v>90</v>
      </c>
      <c r="D5" s="121" t="s">
        <v>115</v>
      </c>
      <c r="E5" s="122" t="s">
        <v>113</v>
      </c>
      <c r="F5" s="121" t="s">
        <v>116</v>
      </c>
      <c r="G5" s="123" t="s">
        <v>117</v>
      </c>
      <c r="H5" s="124" t="s">
        <v>127</v>
      </c>
    </row>
    <row r="6" spans="1:9">
      <c r="A6" s="119">
        <v>1</v>
      </c>
      <c r="B6" s="119" t="s">
        <v>91</v>
      </c>
      <c r="C6" s="125">
        <v>0.2</v>
      </c>
      <c r="D6" s="126">
        <f>C6*Suolo!C4</f>
        <v>0.12</v>
      </c>
      <c r="E6" s="127">
        <f>D6*0.6</f>
        <v>7.1999999999999995E-2</v>
      </c>
      <c r="F6" s="128">
        <v>0.01</v>
      </c>
      <c r="G6" s="129">
        <f>E6+F6</f>
        <v>8.199999999999999E-2</v>
      </c>
      <c r="H6" s="119"/>
      <c r="I6" s="16"/>
    </row>
    <row r="7" spans="1:9">
      <c r="A7" s="119">
        <v>2</v>
      </c>
      <c r="B7" s="119" t="s">
        <v>112</v>
      </c>
      <c r="C7" s="119">
        <v>0.21</v>
      </c>
      <c r="D7" s="126">
        <f>C7*Suolo!C4</f>
        <v>0.126</v>
      </c>
      <c r="E7" s="127">
        <f>D7*0.6</f>
        <v>7.5600000000000001E-2</v>
      </c>
      <c r="F7" s="128">
        <v>1.4999999999999999E-2</v>
      </c>
      <c r="G7" s="129">
        <f>E7+F7</f>
        <v>9.06E-2</v>
      </c>
      <c r="H7" s="119"/>
      <c r="I7" s="16"/>
    </row>
    <row r="8" spans="1:9">
      <c r="A8" s="119">
        <v>3</v>
      </c>
      <c r="B8" s="130" t="s">
        <v>119</v>
      </c>
      <c r="C8" s="119"/>
      <c r="D8" s="126"/>
      <c r="E8" s="131"/>
      <c r="F8" s="126"/>
      <c r="G8" s="126"/>
      <c r="H8" s="126">
        <v>6</v>
      </c>
    </row>
    <row r="9" spans="1:9">
      <c r="A9" s="119">
        <v>4</v>
      </c>
      <c r="B9" s="119" t="s">
        <v>120</v>
      </c>
      <c r="C9" s="119"/>
      <c r="D9" s="126"/>
      <c r="E9" s="131"/>
      <c r="F9" s="126"/>
      <c r="G9" s="126"/>
      <c r="H9" s="126">
        <v>5</v>
      </c>
    </row>
    <row r="10" spans="1:9">
      <c r="A10" s="116"/>
      <c r="B10" s="116"/>
      <c r="C10" s="116"/>
      <c r="D10" s="116"/>
      <c r="E10" s="116"/>
      <c r="F10" s="116"/>
      <c r="G10" s="116"/>
      <c r="H10" s="116"/>
    </row>
    <row r="12" spans="1:9">
      <c r="G12" s="12"/>
    </row>
  </sheetData>
  <pageMargins left="0" right="0" top="0.39409448818897636" bottom="0.39409448818897636" header="0" footer="0"/>
  <pageSetup paperSize="0" fitToWidth="0" fitToHeight="0" pageOrder="overThenDown" horizontalDpi="0" verticalDpi="0" copies="0"/>
  <headerFooter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664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Pubblicità</vt:lpstr>
      <vt:lpstr>Affissioni</vt:lpstr>
      <vt:lpstr>Suolo</vt:lpstr>
      <vt:lpstr>Mercato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</cp:lastModifiedBy>
  <cp:revision>17</cp:revision>
  <dcterms:created xsi:type="dcterms:W3CDTF">2021-03-30T18:12:53Z</dcterms:created>
  <dcterms:modified xsi:type="dcterms:W3CDTF">2021-05-07T16:03:24Z</dcterms:modified>
</cp:coreProperties>
</file>