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610" windowHeight="9075" tabRatio="500" activeTab="1"/>
  </bookViews>
  <sheets>
    <sheet name="Pubblicità" sheetId="1" r:id="rId1"/>
    <sheet name="Affissioni" sheetId="2" r:id="rId2"/>
  </sheets>
  <calcPr calcId="152511" iterateDelta="1E-4"/>
</workbook>
</file>

<file path=xl/calcChain.xml><?xml version="1.0" encoding="utf-8"?>
<calcChain xmlns="http://schemas.openxmlformats.org/spreadsheetml/2006/main">
  <c r="H5" i="2"/>
  <c r="G14"/>
  <c r="D25"/>
  <c r="G15"/>
  <c r="H15"/>
  <c r="C68" i="1"/>
  <c r="D68"/>
  <c r="F67"/>
  <c r="D67"/>
  <c r="F63"/>
  <c r="F60"/>
  <c r="F57"/>
  <c r="D54"/>
  <c r="F54"/>
  <c r="D50"/>
  <c r="F50"/>
  <c r="D43"/>
  <c r="D44"/>
  <c r="F44"/>
  <c r="F43"/>
  <c r="F42"/>
  <c r="F34"/>
  <c r="F35"/>
  <c r="G35"/>
  <c r="F19"/>
  <c r="F20"/>
  <c r="D20"/>
  <c r="F16"/>
  <c r="F22"/>
  <c r="G22"/>
  <c r="G33"/>
  <c r="D19"/>
  <c r="D33"/>
  <c r="E19"/>
  <c r="E33"/>
  <c r="G19"/>
  <c r="F18"/>
  <c r="D18"/>
  <c r="E18"/>
  <c r="G18"/>
  <c r="F17"/>
  <c r="G17"/>
  <c r="D17"/>
  <c r="E17"/>
  <c r="G16"/>
  <c r="D16"/>
  <c r="E16"/>
  <c r="G15"/>
  <c r="D15"/>
  <c r="E15"/>
  <c r="G34"/>
  <c r="F36"/>
  <c r="G36"/>
  <c r="D45"/>
  <c r="F45"/>
  <c r="G20"/>
  <c r="F21"/>
  <c r="E25" i="2"/>
  <c r="D27"/>
  <c r="E20" i="1"/>
  <c r="E34"/>
  <c r="D34"/>
  <c r="D22"/>
  <c r="H14" i="2"/>
  <c r="D26"/>
  <c r="D21" i="1"/>
  <c r="G21"/>
  <c r="E27" i="2"/>
  <c r="F25"/>
  <c r="E26"/>
  <c r="D28"/>
  <c r="E22" i="1"/>
  <c r="E36"/>
  <c r="D36"/>
  <c r="E21"/>
  <c r="E35"/>
  <c r="D35"/>
  <c r="F26" i="2"/>
  <c r="E28"/>
  <c r="G25"/>
  <c r="F27"/>
  <c r="G26"/>
  <c r="F28"/>
  <c r="H25"/>
  <c r="H27"/>
  <c r="G27"/>
  <c r="G28"/>
  <c r="H26"/>
  <c r="H28"/>
</calcChain>
</file>

<file path=xl/sharedStrings.xml><?xml version="1.0" encoding="utf-8"?>
<sst xmlns="http://schemas.openxmlformats.org/spreadsheetml/2006/main" count="112" uniqueCount="81">
  <si>
    <t>ALLEGATO 2</t>
  </si>
  <si>
    <t>Tariffa annuale standard L. 160/2019 art. 1 comma 826 (permanente)</t>
  </si>
  <si>
    <t>Tariffa giornaliera standard L. 160/2019 art. 1 comma 827(temporanea)</t>
  </si>
  <si>
    <t>ESPOSIZIONE PUBBLICITARIA</t>
  </si>
  <si>
    <t>COMUNE DI CLASSE</t>
  </si>
  <si>
    <t>V</t>
  </si>
  <si>
    <t>CAT. SPEC.</t>
  </si>
  <si>
    <t>Aumento</t>
  </si>
  <si>
    <t>(superfici SUPERIORI al mq)</t>
  </si>
  <si>
    <t>Aumento per luminosa</t>
  </si>
  <si>
    <r>
      <rPr>
        <sz val="12"/>
        <color indexed="10"/>
        <rFont val="Times New Roman"/>
        <family val="1"/>
        <charset val="1"/>
      </rPr>
      <t xml:space="preserve">1)– </t>
    </r>
    <r>
      <rPr>
        <u/>
        <sz val="12"/>
        <color indexed="10"/>
        <rFont val="Times New Roman"/>
        <family val="1"/>
        <charset val="1"/>
      </rPr>
      <t>TARIFFA PREVISTA PER OGNI MQ. E  PER OGNI ANNO SOLARE</t>
    </r>
  </si>
  <si>
    <t>TIPO</t>
  </si>
  <si>
    <t>COEFFICIENTE GIORNALIERO</t>
  </si>
  <si>
    <t>TARIFFA A GIORNO</t>
  </si>
  <si>
    <t xml:space="preserve">COEFFICIENTE  ANNUALE </t>
  </si>
  <si>
    <t>TARIFFA  ANNO</t>
  </si>
  <si>
    <t>Aumento per mq</t>
  </si>
  <si>
    <t>ORDINARIA Superfici fino a mq. 1</t>
  </si>
  <si>
    <t xml:space="preserve">ORDINARIA Superfici comprese tra mq. 1,01e 5,00 </t>
  </si>
  <si>
    <t xml:space="preserve">ORDINARIA Superfici comprese tra mq. 5,01 e mq. 8,00 </t>
  </si>
  <si>
    <t>ORDINARIA Superfici superiori a mq. 8,01</t>
  </si>
  <si>
    <t>LUMINOSA Superfici fino a mq. 1</t>
  </si>
  <si>
    <t>LUMINOSA Superfici comprese tra mq. 1,01 e 5,00</t>
  </si>
  <si>
    <t>LUMINOSA Superfici comprese tra mq. 5,01 e mq. 8,00</t>
  </si>
  <si>
    <t>LUMINOSA Superfici superiori a mq. 8,01</t>
  </si>
  <si>
    <t xml:space="preserve"> </t>
  </si>
  <si>
    <t>N.B. :</t>
  </si>
  <si>
    <r>
      <rPr>
        <sz val="10"/>
        <color indexed="10"/>
        <rFont val="Wingdings"/>
        <charset val="2"/>
      </rPr>
      <t>§</t>
    </r>
    <r>
      <rPr>
        <sz val="10"/>
        <color indexed="10"/>
        <rFont val="Times New Roman"/>
        <family val="1"/>
        <charset val="1"/>
      </rPr>
      <t>Per la pubblicità che abbia superficie compresa tra mq. 5,01, e 8,00 la tariffa di cui sopra è maggiorata del 50%</t>
    </r>
  </si>
  <si>
    <r>
      <rPr>
        <sz val="10"/>
        <color indexed="10"/>
        <rFont val="Wingdings"/>
        <charset val="2"/>
      </rPr>
      <t>§</t>
    </r>
    <r>
      <rPr>
        <sz val="10"/>
        <color indexed="10"/>
        <rFont val="Times New Roman"/>
        <family val="1"/>
        <charset val="1"/>
      </rPr>
      <t>Per la pubblicità che abbia superficie superiore a mq. 8,01 la tariffa di cui sopra è maggiorata del 100%</t>
    </r>
  </si>
  <si>
    <t>Tali maggiorazioni si applicano sempre sulla tariffa base.</t>
  </si>
  <si>
    <t>2) TARIFFA PER LA PUBBLICITA’ EFFETTUATA CON PANNELLI LUMINOSI (per ogni metro quadrato di superficie dello schermo o pannello)</t>
  </si>
  <si>
    <t>3) TARIFFA PREVISTA PER OGNI MQ. PER LA PUBBLICITA’ EFFETTUATA CON STRISCIONI O ALTRI MEZZI SIMILARI CHE ATTRAVERSANO STRADE O PIAZZE</t>
  </si>
  <si>
    <t xml:space="preserve">COEFFICIENTE GIORNALIERO </t>
  </si>
  <si>
    <t xml:space="preserve">  TARIFFA  GIORNALIERA</t>
  </si>
  <si>
    <t xml:space="preserve"> 4) TARIFFA PER LA PUBBLICITA’ EFFETTUATA ATTRAVERSO PROIEZIONI                  (in luoghi pubblici o aperti al pubblico)</t>
  </si>
  <si>
    <t xml:space="preserve">               </t>
  </si>
  <si>
    <t>-Per ogni giorno di esecuzione -categoria normale</t>
  </si>
  <si>
    <t>5)  PUBBLICITA’ EFFETTUATA CON AEROMOBILI MEDIANTE SCRITTE, STRISCIONI, LANCIO MANIFESTINI, ECC.</t>
  </si>
  <si>
    <t>Tariffa al giorno</t>
  </si>
  <si>
    <t>6) PUBBLICITA’ ESEGUITA CON PALLONI FRENATI E SIMILI</t>
  </si>
  <si>
    <t>7)  PUBBLICITA’ EFFETTUATA MEDIANTE DISTRIBUZIONE, ANCHE CON VEICOLI DI MANIFESTINI OD ALTRO MATERIALE PUBBLICITARIO OPPURE MEDIANTE PERSONE CIRCOLANTI CON CARTELLI</t>
  </si>
  <si>
    <t>Tariffa al giorno e per ogni persona impiegata</t>
  </si>
  <si>
    <t>- PUBBLICITA’ EFFETTUATA A MEZZO APPARECCHI AMPLIFICATORI E SIMILI (sonora)</t>
  </si>
  <si>
    <t>Tariffa al giorno e per ciascun punto di pubblicità</t>
  </si>
  <si>
    <t xml:space="preserve">TARIFFA ANNUALE PER AUTOMEZZI PUBBLICITARI ADIBITI AI TRASPORTI DELLA AZIENDA </t>
  </si>
  <si>
    <t xml:space="preserve">Coefficiente tariffa </t>
  </si>
  <si>
    <t>INFERIORI 30 Q.LI</t>
  </si>
  <si>
    <t>SUPERIORI 30 Q.LI</t>
  </si>
  <si>
    <r>
      <rPr>
        <sz val="10.5"/>
        <rFont val="Calibri"/>
        <family val="2"/>
        <charset val="1"/>
      </rPr>
      <t>Pubblicità effettuata all'esterno dei veicoli adibiti a uso pubblico o a uso privato, fino a tre metri quadrati di superfici</t>
    </r>
    <r>
      <rPr>
        <sz val="10"/>
        <rFont val="Calibri"/>
        <family val="2"/>
        <charset val="1"/>
      </rPr>
      <t>e</t>
    </r>
    <r>
      <rPr>
        <b/>
        <sz val="10"/>
        <rFont val="Calibri"/>
        <family val="2"/>
        <charset val="1"/>
      </rPr>
      <t xml:space="preserve"> ( AUTOVEICOLI E RIMORCHI )</t>
    </r>
  </si>
  <si>
    <r>
      <rPr>
        <sz val="10"/>
        <color indexed="10"/>
        <rFont val="Calibri"/>
        <family val="2"/>
        <charset val="1"/>
      </rPr>
      <t>Pubblicità effettuata all'esterno dei veicoli adibiti a uso pubblico o a uso privato, fino a tre metri quadrati di superficie</t>
    </r>
    <r>
      <rPr>
        <b/>
        <sz val="10"/>
        <color indexed="10"/>
        <rFont val="Calibri"/>
        <family val="2"/>
        <charset val="1"/>
      </rPr>
      <t xml:space="preserve"> ( MOTOVEICOLI NON COMPRESI NELLE PRECEDENTI CATEGORIE )</t>
    </r>
  </si>
  <si>
    <t>PUBBLICHE AFFISSIONI</t>
  </si>
  <si>
    <t>Tariffa standard</t>
  </si>
  <si>
    <t>Coefficiente per ciascun foglio formato 70 x 100 per ogni  giorno di esposizione</t>
  </si>
  <si>
    <t xml:space="preserve">Canone dovuto per ciascun foglio formato 70 x 100  fino a 10 giorni di esposizione </t>
  </si>
  <si>
    <t xml:space="preserve">Canone per il periodo successivo di 5 giorni o frazione  </t>
  </si>
  <si>
    <r>
      <rPr>
        <sz val="12"/>
        <color indexed="10"/>
        <rFont val="Times New Roman"/>
        <family val="1"/>
        <charset val="1"/>
      </rPr>
      <t xml:space="preserve"> </t>
    </r>
    <r>
      <rPr>
        <u/>
        <sz val="12"/>
        <color indexed="10"/>
        <rFont val="Times New Roman"/>
        <family val="1"/>
        <charset val="1"/>
      </rPr>
      <t>TARIFFE PER CIASCUN FOGLIO DI CM. 70 x 100 O FRAZIONI</t>
    </r>
  </si>
  <si>
    <t>Superfici inferiori a mq. 1</t>
  </si>
  <si>
    <t>Superfici superiori a mq. 1</t>
  </si>
  <si>
    <t>TARIFFA PER I PRIMI 10  GG</t>
  </si>
  <si>
    <t xml:space="preserve">TARIFFA PER IL PERIODO SUCCESSIVO DI 5 GIORNI O FRAZIONE </t>
  </si>
  <si>
    <t>Manifesti di cm. 70 x  100</t>
  </si>
  <si>
    <t>70 X 100 = Fogli</t>
  </si>
  <si>
    <t>Manifesti di cm. 100 x 140</t>
  </si>
  <si>
    <t>100 X 140 = Fogli</t>
  </si>
  <si>
    <t>Manifesti di cm. 140 x 200</t>
  </si>
  <si>
    <t>140 X 200 = Fogli</t>
  </si>
  <si>
    <t>Manifesti di m. 6 x 3</t>
  </si>
  <si>
    <t>6 X 3 = Fogli</t>
  </si>
  <si>
    <t xml:space="preserve">Fino a gg.: </t>
  </si>
  <si>
    <r>
      <rPr>
        <b/>
        <sz val="10"/>
        <color indexed="10"/>
        <rFont val="Arial"/>
        <family val="2"/>
        <charset val="1"/>
      </rPr>
      <t xml:space="preserve">CAT.SPECIALE </t>
    </r>
    <r>
      <rPr>
        <b/>
        <sz val="8"/>
        <color indexed="10"/>
        <rFont val="Arial"/>
        <family val="2"/>
        <charset val="1"/>
      </rPr>
      <t>Superfici inferiori a mq. 1</t>
    </r>
  </si>
  <si>
    <r>
      <rPr>
        <b/>
        <sz val="10"/>
        <color indexed="10"/>
        <rFont val="Arial"/>
        <family val="2"/>
        <charset val="1"/>
      </rPr>
      <t xml:space="preserve">CAT.SPECIALE </t>
    </r>
    <r>
      <rPr>
        <b/>
        <sz val="8"/>
        <color indexed="10"/>
        <rFont val="Arial"/>
        <family val="2"/>
        <charset val="1"/>
      </rPr>
      <t>Superfici superiori a mq. 1</t>
    </r>
  </si>
  <si>
    <t>a)</t>
  </si>
  <si>
    <t xml:space="preserve">Maggiorazione per richieste di affissione di manifesti inferiori a 50 fogli </t>
  </si>
  <si>
    <t>b)</t>
  </si>
  <si>
    <t xml:space="preserve">Maggiorazione per richieste di affissione di manifesti costituiti da 8 a 12 fogli </t>
  </si>
  <si>
    <t>c)</t>
  </si>
  <si>
    <t xml:space="preserve">Maggiorazione per richieste di affissione di manifesti costituiti da formati da oltre 12 fogli </t>
  </si>
  <si>
    <t>d)</t>
  </si>
  <si>
    <t xml:space="preserve">Maggiorazione per richieste di affissione di manifesti in spazi scelti espressamente dal committente tra quelli indicati nell'elenco degli impianti adibiti al servizio </t>
  </si>
  <si>
    <t>Le maggiorazioni di cui alle lettere a), b), c), d) si applicano sull'importo del canone dovuto, precisando che le maggiorazioni di cui alle lettere b) e c)  non sono cumulabili</t>
  </si>
  <si>
    <r>
      <rPr>
        <b/>
        <i/>
        <sz val="11"/>
        <color indexed="10"/>
        <rFont val="Calibri"/>
        <family val="2"/>
        <charset val="1"/>
      </rPr>
      <t xml:space="preserve">Per le affissioni richieste per il giorno in cui è stato consegnato il materiale da affiggere od entro i due giorni successivi, se trattasi di affissioni di contenuto commerciale, o </t>
    </r>
    <r>
      <rPr>
        <b/>
        <i/>
        <sz val="11"/>
        <color indexed="17"/>
        <rFont val="Calibri"/>
        <family val="2"/>
        <charset val="1"/>
      </rPr>
      <t>affissioni funebri</t>
    </r>
    <r>
      <rPr>
        <b/>
        <i/>
        <sz val="11"/>
        <color indexed="10"/>
        <rFont val="Calibri"/>
        <family val="2"/>
        <charset val="1"/>
      </rPr>
      <t xml:space="preserve">  ovvero per le ore notturne dalle 20 alle 7 o nei giorni festivi, è dovuta la maggiorazione del 10 per cento del canone, </t>
    </r>
    <r>
      <rPr>
        <b/>
        <i/>
        <sz val="11"/>
        <color indexed="45"/>
        <rFont val="Calibri"/>
        <family val="2"/>
        <charset val="1"/>
      </rPr>
      <t>con un minimo di € 30,00</t>
    </r>
    <r>
      <rPr>
        <b/>
        <i/>
        <sz val="11"/>
        <color indexed="10"/>
        <rFont val="Calibri"/>
        <family val="2"/>
        <charset val="1"/>
      </rPr>
      <t xml:space="preserve"> per ciascuna commissione. </t>
    </r>
  </si>
</sst>
</file>

<file path=xl/styles.xml><?xml version="1.0" encoding="utf-8"?>
<styleSheet xmlns="http://schemas.openxmlformats.org/spreadsheetml/2006/main">
  <numFmts count="2">
    <numFmt numFmtId="164" formatCode="_-&quot;€ &quot;* #,##0.00_-;&quot;-€ &quot;* #,##0.00_-;_-&quot;€ &quot;* \-??_-;_-@_-"/>
    <numFmt numFmtId="165" formatCode="[$€-410]\ #,##0.00;[Red]\-[$€-410]\ #,##0.00"/>
  </numFmts>
  <fonts count="42">
    <font>
      <sz val="11"/>
      <color rgb="FF000000"/>
      <name val="Calibri"/>
      <family val="2"/>
      <charset val="1"/>
    </font>
    <font>
      <b/>
      <sz val="16"/>
      <color indexed="1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0"/>
      <color indexed="10"/>
      <name val="Arial"/>
      <family val="2"/>
      <charset val="1"/>
    </font>
    <font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sz val="10"/>
      <name val="Arial"/>
      <charset val="1"/>
    </font>
    <font>
      <sz val="10"/>
      <color indexed="31"/>
      <name val="Arial"/>
      <family val="2"/>
      <charset val="1"/>
    </font>
    <font>
      <sz val="12"/>
      <color indexed="10"/>
      <name val="Times New Roman"/>
      <family val="1"/>
      <charset val="1"/>
    </font>
    <font>
      <u/>
      <sz val="12"/>
      <color indexed="10"/>
      <name val="Times New Roman"/>
      <family val="1"/>
      <charset val="1"/>
    </font>
    <font>
      <b/>
      <sz val="8"/>
      <color indexed="55"/>
      <name val="Arial"/>
      <family val="2"/>
      <charset val="1"/>
    </font>
    <font>
      <b/>
      <sz val="10"/>
      <color indexed="55"/>
      <name val="Arial"/>
      <family val="2"/>
      <charset val="1"/>
    </font>
    <font>
      <sz val="8"/>
      <color indexed="10"/>
      <name val="Arial"/>
      <family val="2"/>
      <charset val="1"/>
    </font>
    <font>
      <sz val="10"/>
      <color indexed="52"/>
      <name val="Arial"/>
      <family val="2"/>
      <charset val="1"/>
    </font>
    <font>
      <b/>
      <sz val="10"/>
      <color indexed="52"/>
      <name val="Arial"/>
      <family val="2"/>
      <charset val="1"/>
    </font>
    <font>
      <sz val="6"/>
      <color indexed="10"/>
      <name val="Arial"/>
      <family val="2"/>
      <charset val="1"/>
    </font>
    <font>
      <sz val="10"/>
      <color indexed="10"/>
      <name val="Wingdings"/>
      <charset val="2"/>
    </font>
    <font>
      <sz val="10"/>
      <color indexed="10"/>
      <name val="Times New Roman"/>
      <family val="1"/>
      <charset val="1"/>
    </font>
    <font>
      <b/>
      <u/>
      <sz val="10"/>
      <color indexed="10"/>
      <name val="Arial"/>
      <family val="2"/>
      <charset val="1"/>
    </font>
    <font>
      <b/>
      <u/>
      <sz val="6"/>
      <color indexed="10"/>
      <name val="Arial"/>
      <family val="2"/>
      <charset val="1"/>
    </font>
    <font>
      <u/>
      <sz val="12"/>
      <color indexed="10"/>
      <name val="Calibri"/>
      <family val="2"/>
      <charset val="1"/>
    </font>
    <font>
      <b/>
      <sz val="8"/>
      <color indexed="10"/>
      <name val="Arial"/>
      <family val="2"/>
      <charset val="1"/>
    </font>
    <font>
      <b/>
      <sz val="10"/>
      <color indexed="53"/>
      <name val="Arial"/>
      <family val="2"/>
      <charset val="1"/>
    </font>
    <font>
      <u/>
      <sz val="10"/>
      <color indexed="10"/>
      <name val="Arial"/>
      <family val="2"/>
      <charset val="1"/>
    </font>
    <font>
      <u/>
      <sz val="11"/>
      <color indexed="10"/>
      <name val="Calibri"/>
      <family val="2"/>
      <charset val="1"/>
    </font>
    <font>
      <u/>
      <sz val="12"/>
      <color indexed="10"/>
      <name val="Arial"/>
      <family val="2"/>
      <charset val="1"/>
    </font>
    <font>
      <b/>
      <u/>
      <sz val="12"/>
      <color indexed="10"/>
      <name val="Calibri"/>
      <family val="2"/>
      <charset val="1"/>
    </font>
    <font>
      <b/>
      <sz val="10"/>
      <color indexed="1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0"/>
      <color indexed="10"/>
      <name val="Calibri"/>
      <family val="2"/>
      <charset val="1"/>
    </font>
    <font>
      <b/>
      <sz val="10"/>
      <color indexed="52"/>
      <name val="Calibri"/>
      <family val="2"/>
      <charset val="1"/>
    </font>
    <font>
      <b/>
      <u/>
      <sz val="14"/>
      <color indexed="10"/>
      <name val="Calibri"/>
      <family val="2"/>
      <charset val="1"/>
    </font>
    <font>
      <b/>
      <sz val="13"/>
      <color indexed="10"/>
      <name val="Calibri"/>
      <family val="2"/>
      <charset val="1"/>
    </font>
    <font>
      <b/>
      <sz val="11"/>
      <color indexed="53"/>
      <name val="Calibri"/>
      <family val="2"/>
      <charset val="1"/>
    </font>
    <font>
      <b/>
      <sz val="11"/>
      <color indexed="17"/>
      <name val="Calibri"/>
      <family val="2"/>
      <charset val="1"/>
    </font>
    <font>
      <b/>
      <sz val="14"/>
      <color indexed="17"/>
      <name val="Calibri"/>
      <family val="2"/>
      <charset val="1"/>
    </font>
    <font>
      <b/>
      <i/>
      <sz val="11"/>
      <color indexed="10"/>
      <name val="Calibri"/>
      <family val="2"/>
      <charset val="1"/>
    </font>
    <font>
      <b/>
      <i/>
      <sz val="11"/>
      <color indexed="17"/>
      <name val="Calibri"/>
      <family val="2"/>
      <charset val="1"/>
    </font>
    <font>
      <b/>
      <i/>
      <sz val="11"/>
      <color indexed="45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13"/>
        <bgColor indexed="49"/>
      </patternFill>
    </fill>
    <fill>
      <patternFill patternType="solid">
        <fgColor indexed="23"/>
        <bgColor indexed="34"/>
      </patternFill>
    </fill>
    <fill>
      <patternFill patternType="solid">
        <fgColor indexed="14"/>
        <bgColor indexed="23"/>
      </patternFill>
    </fill>
    <fill>
      <patternFill patternType="solid">
        <fgColor indexed="49"/>
        <bgColor indexed="1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6" fillId="0" borderId="0" applyBorder="0" applyProtection="0"/>
    <xf numFmtId="164" fontId="41" fillId="0" borderId="0" applyBorder="0" applyProtection="0"/>
  </cellStyleXfs>
  <cellXfs count="176">
    <xf numFmtId="0" fontId="0" fillId="0" borderId="0" xfId="0"/>
    <xf numFmtId="165" fontId="22" fillId="0" borderId="1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right"/>
    </xf>
    <xf numFmtId="164" fontId="2" fillId="0" borderId="4" xfId="2" applyFont="1" applyBorder="1" applyAlignment="1" applyProtection="1">
      <alignment horizontal="center"/>
    </xf>
    <xf numFmtId="164" fontId="2" fillId="0" borderId="5" xfId="2" applyFont="1" applyBorder="1" applyAlignment="1" applyProtection="1">
      <alignment horizontal="center"/>
    </xf>
    <xf numFmtId="164" fontId="0" fillId="0" borderId="0" xfId="2" applyFont="1" applyBorder="1" applyAlignment="1" applyProtection="1">
      <alignment horizont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right"/>
    </xf>
    <xf numFmtId="164" fontId="2" fillId="0" borderId="7" xfId="2" applyFont="1" applyBorder="1" applyAlignment="1" applyProtection="1">
      <alignment horizontal="center"/>
    </xf>
    <xf numFmtId="164" fontId="2" fillId="0" borderId="8" xfId="2" applyFont="1" applyBorder="1" applyAlignment="1" applyProtection="1">
      <alignment horizontal="center"/>
    </xf>
    <xf numFmtId="0" fontId="0" fillId="0" borderId="0" xfId="0" applyBorder="1" applyAlignment="1">
      <alignment horizontal="right"/>
    </xf>
    <xf numFmtId="164" fontId="2" fillId="0" borderId="0" xfId="2" applyFont="1" applyBorder="1" applyAlignment="1" applyProtection="1">
      <alignment horizontal="center"/>
    </xf>
    <xf numFmtId="2" fontId="3" fillId="0" borderId="0" xfId="0" applyNumberFormat="1" applyFont="1" applyAlignment="1">
      <alignment horizontal="right" vertical="center"/>
    </xf>
    <xf numFmtId="2" fontId="3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4" fillId="0" borderId="0" xfId="0" applyNumberFormat="1" applyFont="1"/>
    <xf numFmtId="2" fontId="3" fillId="0" borderId="9" xfId="0" applyNumberFormat="1" applyFont="1" applyBorder="1" applyAlignment="1">
      <alignment horizontal="left" vertical="center"/>
    </xf>
    <xf numFmtId="10" fontId="4" fillId="3" borderId="10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10" fontId="4" fillId="0" borderId="0" xfId="1" applyNumberFormat="1" applyFont="1" applyBorder="1" applyAlignment="1" applyProtection="1">
      <alignment horizontal="center" vertical="center"/>
    </xf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left" vertical="center"/>
    </xf>
    <xf numFmtId="10" fontId="7" fillId="0" borderId="0" xfId="1" applyNumberFormat="1" applyFont="1" applyBorder="1" applyAlignment="1" applyProtection="1">
      <alignment horizontal="center" vertical="center"/>
    </xf>
    <xf numFmtId="2" fontId="4" fillId="0" borderId="11" xfId="0" applyNumberFormat="1" applyFont="1" applyBorder="1" applyAlignment="1">
      <alignment horizontal="left" vertical="center"/>
    </xf>
    <xf numFmtId="2" fontId="10" fillId="0" borderId="11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left" vertical="center"/>
    </xf>
    <xf numFmtId="2" fontId="4" fillId="0" borderId="10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2" fontId="4" fillId="3" borderId="10" xfId="0" applyNumberFormat="1" applyFont="1" applyFill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/>
    </xf>
    <xf numFmtId="10" fontId="4" fillId="0" borderId="10" xfId="0" applyNumberFormat="1" applyFont="1" applyBorder="1" applyAlignment="1">
      <alignment horizontal="right" vertical="center"/>
    </xf>
    <xf numFmtId="2" fontId="3" fillId="0" borderId="13" xfId="0" applyNumberFormat="1" applyFont="1" applyBorder="1" applyAlignment="1">
      <alignment horizontal="left" vertical="center" wrapText="1"/>
    </xf>
    <xf numFmtId="2" fontId="3" fillId="0" borderId="14" xfId="0" applyNumberFormat="1" applyFont="1" applyBorder="1" applyAlignment="1">
      <alignment horizontal="left" vertical="center"/>
    </xf>
    <xf numFmtId="2" fontId="4" fillId="0" borderId="14" xfId="0" applyNumberFormat="1" applyFont="1" applyBorder="1" applyAlignment="1">
      <alignment horizontal="center" vertical="center"/>
    </xf>
    <xf numFmtId="165" fontId="3" fillId="5" borderId="14" xfId="0" applyNumberFormat="1" applyFont="1" applyFill="1" applyBorder="1" applyAlignment="1">
      <alignment horizontal="center" vertical="center"/>
    </xf>
    <xf numFmtId="10" fontId="3" fillId="0" borderId="14" xfId="0" applyNumberFormat="1" applyFont="1" applyBorder="1" applyAlignment="1">
      <alignment horizontal="right" vertical="center"/>
    </xf>
    <xf numFmtId="2" fontId="4" fillId="0" borderId="13" xfId="0" applyNumberFormat="1" applyFont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left" vertical="center"/>
    </xf>
    <xf numFmtId="165" fontId="3" fillId="0" borderId="14" xfId="0" applyNumberFormat="1" applyFont="1" applyBorder="1" applyAlignment="1">
      <alignment horizontal="center" vertical="center"/>
    </xf>
    <xf numFmtId="10" fontId="4" fillId="0" borderId="14" xfId="0" applyNumberFormat="1" applyFont="1" applyBorder="1" applyAlignment="1">
      <alignment horizontal="right" vertical="center"/>
    </xf>
    <xf numFmtId="2" fontId="4" fillId="0" borderId="15" xfId="0" applyNumberFormat="1" applyFont="1" applyBorder="1" applyAlignment="1">
      <alignment horizontal="left" vertical="center" wrapText="1"/>
    </xf>
    <xf numFmtId="2" fontId="4" fillId="0" borderId="16" xfId="0" applyNumberFormat="1" applyFont="1" applyBorder="1" applyAlignment="1">
      <alignment horizontal="left" vertical="center"/>
    </xf>
    <xf numFmtId="2" fontId="4" fillId="0" borderId="16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0" fontId="4" fillId="0" borderId="16" xfId="0" applyNumberFormat="1" applyFont="1" applyBorder="1" applyAlignment="1">
      <alignment horizontal="right" vertical="center"/>
    </xf>
    <xf numFmtId="2" fontId="13" fillId="0" borderId="17" xfId="0" applyNumberFormat="1" applyFont="1" applyBorder="1" applyAlignment="1">
      <alignment horizontal="left" vertical="center" wrapText="1"/>
    </xf>
    <xf numFmtId="2" fontId="13" fillId="0" borderId="1" xfId="0" applyNumberFormat="1" applyFont="1" applyBorder="1" applyAlignment="1">
      <alignment horizontal="left" vertical="center"/>
    </xf>
    <xf numFmtId="2" fontId="13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right" vertical="center"/>
    </xf>
    <xf numFmtId="2" fontId="13" fillId="0" borderId="13" xfId="0" applyNumberFormat="1" applyFont="1" applyBorder="1" applyAlignment="1">
      <alignment horizontal="left" vertical="center" wrapText="1"/>
    </xf>
    <xf numFmtId="2" fontId="13" fillId="0" borderId="14" xfId="0" applyNumberFormat="1" applyFont="1" applyBorder="1" applyAlignment="1">
      <alignment horizontal="left" vertical="center"/>
    </xf>
    <xf numFmtId="2" fontId="13" fillId="0" borderId="14" xfId="0" applyNumberFormat="1" applyFont="1" applyBorder="1" applyAlignment="1">
      <alignment horizontal="center" vertical="center"/>
    </xf>
    <xf numFmtId="165" fontId="14" fillId="0" borderId="14" xfId="0" applyNumberFormat="1" applyFont="1" applyBorder="1" applyAlignment="1">
      <alignment horizontal="center" vertical="center"/>
    </xf>
    <xf numFmtId="10" fontId="13" fillId="0" borderId="14" xfId="0" applyNumberFormat="1" applyFont="1" applyBorder="1" applyAlignment="1">
      <alignment horizontal="right" vertical="center"/>
    </xf>
    <xf numFmtId="2" fontId="13" fillId="0" borderId="18" xfId="0" applyNumberFormat="1" applyFont="1" applyBorder="1" applyAlignment="1">
      <alignment horizontal="left" vertical="center" wrapText="1"/>
    </xf>
    <xf numFmtId="2" fontId="13" fillId="0" borderId="19" xfId="0" applyNumberFormat="1" applyFont="1" applyBorder="1" applyAlignment="1">
      <alignment horizontal="left" vertical="center"/>
    </xf>
    <xf numFmtId="2" fontId="13" fillId="0" borderId="19" xfId="0" applyNumberFormat="1" applyFont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 vertical="center"/>
    </xf>
    <xf numFmtId="10" fontId="13" fillId="0" borderId="19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left" vertical="center"/>
    </xf>
    <xf numFmtId="2" fontId="16" fillId="0" borderId="0" xfId="0" applyNumberFormat="1" applyFont="1" applyAlignment="1">
      <alignment horizontal="left" vertical="center"/>
    </xf>
    <xf numFmtId="2" fontId="18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left" vertical="center"/>
    </xf>
    <xf numFmtId="2" fontId="12" fillId="0" borderId="20" xfId="0" applyNumberFormat="1" applyFont="1" applyBorder="1" applyAlignment="1">
      <alignment horizontal="left" vertical="center"/>
    </xf>
    <xf numFmtId="2" fontId="12" fillId="0" borderId="21" xfId="0" applyNumberFormat="1" applyFont="1" applyBorder="1" applyAlignment="1">
      <alignment horizontal="left" vertical="center"/>
    </xf>
    <xf numFmtId="10" fontId="12" fillId="0" borderId="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center"/>
    </xf>
    <xf numFmtId="2" fontId="13" fillId="3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left" vertical="center"/>
    </xf>
    <xf numFmtId="2" fontId="3" fillId="0" borderId="14" xfId="0" applyNumberFormat="1" applyFont="1" applyBorder="1" applyAlignment="1">
      <alignment horizontal="right" vertical="center"/>
    </xf>
    <xf numFmtId="165" fontId="22" fillId="0" borderId="14" xfId="0" applyNumberFormat="1" applyFont="1" applyBorder="1" applyAlignment="1">
      <alignment horizontal="right" vertical="center"/>
    </xf>
    <xf numFmtId="165" fontId="3" fillId="5" borderId="14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2" fontId="4" fillId="0" borderId="19" xfId="0" applyNumberFormat="1" applyFont="1" applyBorder="1" applyAlignment="1">
      <alignment horizontal="left" vertical="center"/>
    </xf>
    <xf numFmtId="2" fontId="3" fillId="0" borderId="19" xfId="0" applyNumberFormat="1" applyFont="1" applyBorder="1" applyAlignment="1">
      <alignment horizontal="right" vertical="center"/>
    </xf>
    <xf numFmtId="165" fontId="22" fillId="0" borderId="19" xfId="0" applyNumberFormat="1" applyFont="1" applyBorder="1" applyAlignment="1">
      <alignment horizontal="right" vertical="center"/>
    </xf>
    <xf numFmtId="165" fontId="3" fillId="0" borderId="19" xfId="0" applyNumberFormat="1" applyFont="1" applyBorder="1" applyAlignment="1">
      <alignment horizontal="right" vertical="center"/>
    </xf>
    <xf numFmtId="10" fontId="4" fillId="0" borderId="19" xfId="0" applyNumberFormat="1" applyFont="1" applyBorder="1" applyAlignment="1">
      <alignment horizontal="right" vertical="center"/>
    </xf>
    <xf numFmtId="2" fontId="23" fillId="0" borderId="0" xfId="0" applyNumberFormat="1" applyFont="1" applyAlignment="1">
      <alignment horizontal="left" vertical="center"/>
    </xf>
    <xf numFmtId="2" fontId="12" fillId="0" borderId="20" xfId="0" applyNumberFormat="1" applyFont="1" applyBorder="1" applyAlignment="1">
      <alignment horizontal="center" vertical="center"/>
    </xf>
    <xf numFmtId="2" fontId="12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right" vertical="center"/>
    </xf>
    <xf numFmtId="2" fontId="4" fillId="0" borderId="23" xfId="0" applyNumberFormat="1" applyFont="1" applyBorder="1" applyAlignment="1">
      <alignment horizontal="left" vertical="center"/>
    </xf>
    <xf numFmtId="2" fontId="25" fillId="0" borderId="0" xfId="0" applyNumberFormat="1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right" vertical="center"/>
    </xf>
    <xf numFmtId="2" fontId="24" fillId="0" borderId="0" xfId="0" applyNumberFormat="1" applyFont="1" applyBorder="1" applyAlignment="1">
      <alignment horizontal="center" vertical="center" wrapText="1"/>
    </xf>
    <xf numFmtId="2" fontId="25" fillId="0" borderId="0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vertical="top" wrapText="1"/>
    </xf>
    <xf numFmtId="0" fontId="21" fillId="0" borderId="2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8" fillId="0" borderId="14" xfId="0" applyFont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7" fillId="6" borderId="14" xfId="0" applyFont="1" applyFill="1" applyBorder="1" applyAlignment="1">
      <alignment horizontal="center" vertical="center"/>
    </xf>
    <xf numFmtId="0" fontId="31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65" fontId="34" fillId="0" borderId="0" xfId="0" applyNumberFormat="1" applyFont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165" fontId="35" fillId="0" borderId="24" xfId="0" applyNumberFormat="1" applyFont="1" applyBorder="1" applyAlignment="1">
      <alignment horizontal="left" vertical="center"/>
    </xf>
    <xf numFmtId="165" fontId="36" fillId="0" borderId="25" xfId="0" applyNumberFormat="1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/>
    </xf>
    <xf numFmtId="2" fontId="3" fillId="2" borderId="9" xfId="0" applyNumberFormat="1" applyFont="1" applyFill="1" applyBorder="1" applyAlignment="1">
      <alignment horizontal="left" vertical="center"/>
    </xf>
    <xf numFmtId="2" fontId="0" fillId="0" borderId="9" xfId="0" applyNumberFormat="1" applyBorder="1"/>
    <xf numFmtId="2" fontId="4" fillId="0" borderId="9" xfId="0" applyNumberFormat="1" applyFont="1" applyBorder="1"/>
    <xf numFmtId="9" fontId="3" fillId="2" borderId="9" xfId="1" applyFont="1" applyFill="1" applyBorder="1" applyAlignment="1" applyProtection="1">
      <alignment horizontal="center" vertical="center"/>
    </xf>
    <xf numFmtId="1" fontId="3" fillId="0" borderId="9" xfId="0" applyNumberFormat="1" applyFont="1" applyBorder="1" applyAlignment="1">
      <alignment horizontal="left" vertical="center"/>
    </xf>
    <xf numFmtId="10" fontId="3" fillId="2" borderId="26" xfId="1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Border="1"/>
    <xf numFmtId="2" fontId="3" fillId="0" borderId="0" xfId="0" applyNumberFormat="1" applyFont="1" applyBorder="1" applyAlignment="1">
      <alignment horizontal="left" vertical="center"/>
    </xf>
    <xf numFmtId="9" fontId="3" fillId="0" borderId="0" xfId="1" applyFont="1" applyBorder="1" applyAlignment="1" applyProtection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2" fontId="8" fillId="0" borderId="0" xfId="0" applyNumberFormat="1" applyFont="1" applyAlignment="1">
      <alignment horizontal="left" vertical="center"/>
    </xf>
    <xf numFmtId="2" fontId="4" fillId="0" borderId="22" xfId="0" applyNumberFormat="1" applyFont="1" applyBorder="1" applyAlignment="1">
      <alignment horizontal="left" vertical="center"/>
    </xf>
    <xf numFmtId="2" fontId="4" fillId="0" borderId="23" xfId="0" applyNumberFormat="1" applyFont="1" applyBorder="1"/>
    <xf numFmtId="2" fontId="12" fillId="0" borderId="14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horizontal="center" vertical="center"/>
    </xf>
    <xf numFmtId="2" fontId="23" fillId="0" borderId="9" xfId="0" applyNumberFormat="1" applyFont="1" applyBorder="1" applyAlignment="1">
      <alignment horizontal="left" vertical="center"/>
    </xf>
    <xf numFmtId="1" fontId="4" fillId="0" borderId="9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left" vertical="center"/>
    </xf>
    <xf numFmtId="2" fontId="3" fillId="0" borderId="23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0" fontId="0" fillId="3" borderId="24" xfId="0" applyNumberFormat="1" applyFont="1" applyFill="1" applyBorder="1" applyAlignment="1">
      <alignment horizontal="center" vertical="top"/>
    </xf>
    <xf numFmtId="0" fontId="0" fillId="0" borderId="0" xfId="0" applyAlignment="1"/>
    <xf numFmtId="0" fontId="0" fillId="0" borderId="0" xfId="0" applyBorder="1" applyAlignment="1">
      <alignment horizontal="center" vertical="top"/>
    </xf>
    <xf numFmtId="10" fontId="0" fillId="3" borderId="24" xfId="0" applyNumberFormat="1" applyFont="1" applyFill="1" applyBorder="1" applyAlignment="1">
      <alignment horizontal="center" vertical="center" wrapText="1"/>
    </xf>
    <xf numFmtId="0" fontId="0" fillId="0" borderId="0" xfId="0" applyBorder="1"/>
    <xf numFmtId="2" fontId="3" fillId="3" borderId="1" xfId="0" applyNumberFormat="1" applyFont="1" applyFill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21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24" fillId="0" borderId="0" xfId="0" applyNumberFormat="1" applyFont="1" applyBorder="1" applyAlignment="1">
      <alignment horizontal="left" vertical="center" wrapText="1"/>
    </xf>
    <xf numFmtId="2" fontId="3" fillId="3" borderId="14" xfId="0" applyNumberFormat="1" applyFont="1" applyFill="1" applyBorder="1" applyAlignment="1">
      <alignment horizontal="center" vertical="center"/>
    </xf>
    <xf numFmtId="165" fontId="22" fillId="0" borderId="14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left" vertical="center"/>
    </xf>
    <xf numFmtId="2" fontId="3" fillId="0" borderId="14" xfId="0" applyNumberFormat="1" applyFont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165" fontId="22" fillId="0" borderId="19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left" vertical="center"/>
    </xf>
    <xf numFmtId="2" fontId="20" fillId="0" borderId="0" xfId="0" applyNumberFormat="1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left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B274"/>
      <rgbColor rgb="00C0C0C0"/>
      <rgbColor rgb="00808080"/>
      <rgbColor rgb="009999FF"/>
      <rgbColor rgb="00C9211E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70"/>
      <rgbColor rgb="0099CCFF"/>
      <rgbColor rgb="00FF99CC"/>
      <rgbColor rgb="00CC99FF"/>
      <rgbColor rgb="00FFCC99"/>
      <rgbColor rgb="003366FF"/>
      <rgbColor rgb="0059E5FF"/>
      <rgbColor rgb="0099CC00"/>
      <rgbColor rgb="00FFCC00"/>
      <rgbColor rgb="00FF9900"/>
      <rgbColor rgb="00FF6600"/>
      <rgbColor rgb="00666699"/>
      <rgbColor rgb="00969696"/>
      <rgbColor rgb="00003366"/>
      <rgbColor rgb="0033B061"/>
      <rgbColor rgb="00003300"/>
      <rgbColor rgb="004C4C4C"/>
      <rgbColor rgb="00993300"/>
      <rgbColor rgb="00CE181E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59E5FF"/>
    <pageSetUpPr fitToPage="1"/>
  </sheetPr>
  <dimension ref="A1:L69"/>
  <sheetViews>
    <sheetView zoomScale="90" zoomScaleNormal="90" workbookViewId="0">
      <selection activeCell="B10" sqref="B10"/>
    </sheetView>
  </sheetViews>
  <sheetFormatPr defaultColWidth="9.5703125" defaultRowHeight="15"/>
  <cols>
    <col min="1" max="1" width="3.5703125" style="4" customWidth="1"/>
    <col min="2" max="2" width="61.85546875" customWidth="1"/>
    <col min="3" max="3" width="10.42578125" customWidth="1"/>
    <col min="4" max="4" width="13.5703125" style="4" customWidth="1"/>
    <col min="5" max="5" width="9" style="4" customWidth="1"/>
    <col min="6" max="6" width="11.140625" style="4" customWidth="1"/>
    <col min="7" max="7" width="8.28515625" style="4" customWidth="1"/>
    <col min="8" max="8" width="10.7109375" style="4" customWidth="1"/>
    <col min="9" max="9" width="12.28515625" customWidth="1"/>
    <col min="10" max="10" width="8.7109375" style="4" customWidth="1"/>
  </cols>
  <sheetData>
    <row r="1" spans="2:10" ht="21">
      <c r="B1" s="5" t="s">
        <v>0</v>
      </c>
      <c r="C1" s="5"/>
    </row>
    <row r="2" spans="2:10" ht="9.1999999999999993" customHeight="1">
      <c r="D2" s="6"/>
      <c r="E2" s="6"/>
      <c r="F2" s="7"/>
    </row>
    <row r="3" spans="2:10">
      <c r="B3" s="8" t="s">
        <v>1</v>
      </c>
      <c r="C3" s="9"/>
      <c r="D3" s="10">
        <v>30</v>
      </c>
      <c r="E3" s="11"/>
      <c r="F3" s="12"/>
    </row>
    <row r="4" spans="2:10">
      <c r="B4" s="13" t="s">
        <v>2</v>
      </c>
      <c r="C4" s="14"/>
      <c r="D4" s="15">
        <v>0.6</v>
      </c>
      <c r="E4" s="16"/>
      <c r="F4" s="12"/>
    </row>
    <row r="5" spans="2:10">
      <c r="B5" s="17"/>
      <c r="C5" s="17"/>
      <c r="D5" s="18"/>
      <c r="E5" s="18"/>
      <c r="F5" s="12"/>
    </row>
    <row r="6" spans="2:10" ht="21">
      <c r="B6" s="165" t="s">
        <v>3</v>
      </c>
      <c r="C6" s="165"/>
      <c r="D6" s="165"/>
      <c r="E6" s="165"/>
      <c r="F6" s="12"/>
    </row>
    <row r="7" spans="2:10" ht="13.35" customHeight="1">
      <c r="B7" s="3"/>
      <c r="C7" s="3"/>
      <c r="D7" s="3"/>
      <c r="E7" s="3"/>
      <c r="F7" s="12"/>
    </row>
    <row r="8" spans="2:10">
      <c r="B8" s="19" t="s">
        <v>4</v>
      </c>
      <c r="C8" s="20" t="s">
        <v>5</v>
      </c>
      <c r="D8" s="21"/>
      <c r="E8" s="22"/>
      <c r="F8" s="23" t="s">
        <v>6</v>
      </c>
      <c r="G8" s="24">
        <v>0</v>
      </c>
      <c r="H8" s="25"/>
    </row>
    <row r="9" spans="2:10">
      <c r="B9" s="26" t="s">
        <v>7</v>
      </c>
      <c r="C9" s="27"/>
      <c r="D9" s="24">
        <v>0</v>
      </c>
      <c r="E9" s="28" t="s">
        <v>8</v>
      </c>
      <c r="F9" s="27"/>
      <c r="G9" s="27"/>
      <c r="H9" s="27"/>
    </row>
    <row r="10" spans="2:10">
      <c r="B10" s="26" t="s">
        <v>9</v>
      </c>
      <c r="C10" s="27"/>
      <c r="D10" s="29">
        <v>1</v>
      </c>
      <c r="E10" s="28"/>
      <c r="F10" s="27"/>
      <c r="G10" s="27"/>
      <c r="H10" s="27"/>
    </row>
    <row r="11" spans="2:10">
      <c r="B11" s="30"/>
      <c r="C11" s="31"/>
      <c r="D11" s="32"/>
      <c r="E11" s="28"/>
      <c r="F11" s="27"/>
      <c r="G11" s="27"/>
      <c r="H11" s="27"/>
    </row>
    <row r="12" spans="2:10" ht="15.75">
      <c r="B12" s="166" t="s">
        <v>10</v>
      </c>
      <c r="C12" s="166"/>
      <c r="D12" s="166"/>
      <c r="E12" s="166"/>
      <c r="F12" s="166"/>
      <c r="G12" s="166"/>
      <c r="H12" s="166"/>
      <c r="I12" s="166"/>
      <c r="J12" s="166"/>
    </row>
    <row r="13" spans="2:10">
      <c r="B13" s="27"/>
      <c r="C13" s="27"/>
      <c r="D13" s="27"/>
      <c r="E13" s="27"/>
      <c r="F13" s="27"/>
      <c r="G13" s="27"/>
      <c r="H13" s="27"/>
    </row>
    <row r="14" spans="2:10" ht="39" customHeight="1">
      <c r="B14" s="33" t="s">
        <v>11</v>
      </c>
      <c r="C14" s="33"/>
      <c r="D14" s="34" t="s">
        <v>12</v>
      </c>
      <c r="E14" s="34" t="s">
        <v>13</v>
      </c>
      <c r="F14" s="34" t="s">
        <v>14</v>
      </c>
      <c r="G14" s="35" t="s">
        <v>15</v>
      </c>
      <c r="H14" s="36" t="s">
        <v>16</v>
      </c>
    </row>
    <row r="15" spans="2:10">
      <c r="B15" s="37" t="s">
        <v>17</v>
      </c>
      <c r="C15" s="38"/>
      <c r="D15" s="39">
        <f t="shared" ref="D15:D22" si="0">F15</f>
        <v>0.5</v>
      </c>
      <c r="E15" s="40">
        <f>D4*D15</f>
        <v>0.3</v>
      </c>
      <c r="F15" s="41">
        <v>0.5</v>
      </c>
      <c r="G15" s="42">
        <f>D3*F15</f>
        <v>15</v>
      </c>
      <c r="H15" s="43"/>
    </row>
    <row r="16" spans="2:10">
      <c r="B16" s="44" t="s">
        <v>18</v>
      </c>
      <c r="C16" s="45"/>
      <c r="D16" s="46">
        <f t="shared" si="0"/>
        <v>0.5</v>
      </c>
      <c r="E16" s="40">
        <f>D4*D16</f>
        <v>0.3</v>
      </c>
      <c r="F16" s="46">
        <f>F15+(F15*D9)</f>
        <v>0.5</v>
      </c>
      <c r="G16" s="47">
        <f>D3*F16</f>
        <v>15</v>
      </c>
      <c r="H16" s="48"/>
    </row>
    <row r="17" spans="2:12">
      <c r="B17" s="49" t="s">
        <v>19</v>
      </c>
      <c r="C17" s="50"/>
      <c r="D17" s="46">
        <f t="shared" si="0"/>
        <v>0.75</v>
      </c>
      <c r="E17" s="51">
        <f>D4*D17</f>
        <v>0.44999999999999996</v>
      </c>
      <c r="F17" s="46">
        <f>F16+(F16/2)</f>
        <v>0.75</v>
      </c>
      <c r="G17" s="51">
        <f>D3*F17</f>
        <v>22.5</v>
      </c>
      <c r="H17" s="52">
        <v>0.5</v>
      </c>
    </row>
    <row r="18" spans="2:12">
      <c r="B18" s="53" t="s">
        <v>20</v>
      </c>
      <c r="C18" s="54"/>
      <c r="D18" s="55">
        <f t="shared" si="0"/>
        <v>1</v>
      </c>
      <c r="E18" s="51">
        <f>D4*D18</f>
        <v>0.6</v>
      </c>
      <c r="F18" s="55">
        <f>F16*2</f>
        <v>1</v>
      </c>
      <c r="G18" s="56">
        <f>D3*F18</f>
        <v>30</v>
      </c>
      <c r="H18" s="57">
        <v>1</v>
      </c>
    </row>
    <row r="19" spans="2:12">
      <c r="B19" s="58" t="s">
        <v>21</v>
      </c>
      <c r="C19" s="59"/>
      <c r="D19" s="60">
        <f t="shared" si="0"/>
        <v>1</v>
      </c>
      <c r="E19" s="61">
        <f>D4*D19</f>
        <v>0.6</v>
      </c>
      <c r="F19" s="60">
        <f>F15*2</f>
        <v>1</v>
      </c>
      <c r="G19" s="61">
        <f>D3*F19</f>
        <v>30</v>
      </c>
      <c r="H19" s="62"/>
    </row>
    <row r="20" spans="2:12">
      <c r="B20" s="63" t="s">
        <v>22</v>
      </c>
      <c r="C20" s="64"/>
      <c r="D20" s="65">
        <f t="shared" si="0"/>
        <v>1</v>
      </c>
      <c r="E20" s="66">
        <f>D4*D20</f>
        <v>0.6</v>
      </c>
      <c r="F20" s="65">
        <f>F19+(F19*D9)</f>
        <v>1</v>
      </c>
      <c r="G20" s="66">
        <f>F20*D3</f>
        <v>30</v>
      </c>
      <c r="H20" s="67"/>
    </row>
    <row r="21" spans="2:12">
      <c r="B21" s="63" t="s">
        <v>23</v>
      </c>
      <c r="C21" s="64"/>
      <c r="D21" s="65">
        <f t="shared" si="0"/>
        <v>1.25</v>
      </c>
      <c r="E21" s="66">
        <f>D4*D21</f>
        <v>0.75</v>
      </c>
      <c r="F21" s="65">
        <f>F20+(F16/2)</f>
        <v>1.25</v>
      </c>
      <c r="G21" s="66">
        <f>F21*D3</f>
        <v>37.5</v>
      </c>
      <c r="H21" s="67"/>
    </row>
    <row r="22" spans="2:12">
      <c r="B22" s="68" t="s">
        <v>24</v>
      </c>
      <c r="C22" s="69"/>
      <c r="D22" s="70">
        <f t="shared" si="0"/>
        <v>1.5</v>
      </c>
      <c r="E22" s="71">
        <f>D4*D22</f>
        <v>0.89999999999999991</v>
      </c>
      <c r="F22" s="70">
        <f>F20+F16</f>
        <v>1.5</v>
      </c>
      <c r="G22" s="71">
        <f>F22*D3</f>
        <v>45</v>
      </c>
      <c r="H22" s="72"/>
    </row>
    <row r="23" spans="2:12">
      <c r="B23" s="27" t="s">
        <v>25</v>
      </c>
      <c r="C23" s="27"/>
      <c r="D23" s="27"/>
      <c r="E23" s="27"/>
      <c r="F23" s="27"/>
      <c r="G23" s="27"/>
      <c r="H23" s="27"/>
    </row>
    <row r="24" spans="2:12">
      <c r="B24" s="27" t="s">
        <v>26</v>
      </c>
      <c r="C24" s="73"/>
      <c r="D24" s="73"/>
      <c r="E24" s="73"/>
      <c r="F24" s="73"/>
      <c r="G24" s="73"/>
      <c r="H24" s="73"/>
    </row>
    <row r="25" spans="2:12">
      <c r="B25" s="74" t="s">
        <v>27</v>
      </c>
      <c r="C25" s="73"/>
      <c r="D25" s="73"/>
      <c r="E25" s="73"/>
      <c r="F25" s="73"/>
      <c r="G25" s="73"/>
      <c r="H25" s="73"/>
    </row>
    <row r="26" spans="2:12">
      <c r="B26" s="74" t="s">
        <v>28</v>
      </c>
      <c r="C26" s="73"/>
      <c r="D26" s="73"/>
      <c r="E26" s="73"/>
      <c r="F26" s="73"/>
      <c r="G26" s="73"/>
      <c r="H26" s="73"/>
    </row>
    <row r="27" spans="2:12">
      <c r="B27" s="75" t="s">
        <v>29</v>
      </c>
      <c r="C27" s="76"/>
      <c r="D27" s="73"/>
      <c r="E27" s="73"/>
      <c r="F27" s="73"/>
      <c r="G27" s="73"/>
      <c r="H27" s="73"/>
    </row>
    <row r="28" spans="2:12">
      <c r="B28" s="27"/>
      <c r="C28" s="27"/>
      <c r="D28" s="27"/>
      <c r="E28" s="27"/>
      <c r="F28" s="27"/>
      <c r="G28" s="27"/>
      <c r="H28" s="27"/>
    </row>
    <row r="29" spans="2:12" ht="13.9" customHeight="1">
      <c r="B29" s="167" t="s">
        <v>30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</row>
    <row r="30" spans="2:12"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</row>
    <row r="31" spans="2:12">
      <c r="B31" s="27"/>
      <c r="C31" s="27"/>
      <c r="D31" s="27"/>
      <c r="E31" s="27"/>
      <c r="F31" s="27"/>
      <c r="G31" s="27"/>
      <c r="H31" s="27"/>
    </row>
    <row r="32" spans="2:12" ht="34.9" customHeight="1">
      <c r="B32" s="77"/>
      <c r="C32" s="78"/>
      <c r="D32" s="2" t="s">
        <v>12</v>
      </c>
      <c r="E32" s="2" t="s">
        <v>13</v>
      </c>
      <c r="F32" s="2" t="s">
        <v>14</v>
      </c>
      <c r="G32" s="2" t="s">
        <v>15</v>
      </c>
      <c r="H32" s="79"/>
    </row>
    <row r="33" spans="1:12">
      <c r="B33" s="37" t="s">
        <v>17</v>
      </c>
      <c r="C33" s="80"/>
      <c r="D33" s="81">
        <f t="shared" ref="D33:E36" si="1">D19</f>
        <v>1</v>
      </c>
      <c r="E33" s="82">
        <f t="shared" si="1"/>
        <v>0.6</v>
      </c>
      <c r="F33" s="83">
        <v>1.1100000000000001</v>
      </c>
      <c r="G33" s="84">
        <f>F33*D3</f>
        <v>33.300000000000004</v>
      </c>
      <c r="H33" s="85"/>
    </row>
    <row r="34" spans="1:12">
      <c r="B34" s="44" t="s">
        <v>18</v>
      </c>
      <c r="C34" s="45"/>
      <c r="D34" s="86">
        <f t="shared" si="1"/>
        <v>1</v>
      </c>
      <c r="E34" s="87">
        <f t="shared" si="1"/>
        <v>0.6</v>
      </c>
      <c r="F34" s="65">
        <f>F33+(F33*D9)</f>
        <v>1.1100000000000001</v>
      </c>
      <c r="G34" s="88">
        <f>D3*F34</f>
        <v>33.300000000000004</v>
      </c>
      <c r="H34" s="48"/>
    </row>
    <row r="35" spans="1:12">
      <c r="B35" s="49" t="s">
        <v>19</v>
      </c>
      <c r="C35" s="50"/>
      <c r="D35" s="86">
        <f t="shared" si="1"/>
        <v>1.25</v>
      </c>
      <c r="E35" s="87">
        <f t="shared" si="1"/>
        <v>0.75</v>
      </c>
      <c r="F35" s="65">
        <f>F34+(F34/2)</f>
        <v>1.665</v>
      </c>
      <c r="G35" s="89">
        <f>F35*D3</f>
        <v>49.95</v>
      </c>
      <c r="H35" s="52">
        <v>0.5</v>
      </c>
    </row>
    <row r="36" spans="1:12">
      <c r="B36" s="53" t="s">
        <v>20</v>
      </c>
      <c r="C36" s="90"/>
      <c r="D36" s="91">
        <f t="shared" si="1"/>
        <v>1.5</v>
      </c>
      <c r="E36" s="92">
        <f t="shared" si="1"/>
        <v>0.89999999999999991</v>
      </c>
      <c r="F36" s="70">
        <f>F34*2</f>
        <v>2.2200000000000002</v>
      </c>
      <c r="G36" s="93">
        <f>F36*D3</f>
        <v>66.600000000000009</v>
      </c>
      <c r="H36" s="94">
        <v>1</v>
      </c>
    </row>
    <row r="37" spans="1:12" ht="12.4" customHeight="1">
      <c r="B37" s="3"/>
      <c r="C37" s="3"/>
      <c r="D37" s="3"/>
      <c r="E37" s="3"/>
      <c r="F37" s="12"/>
    </row>
    <row r="38" spans="1:12" ht="9.1999999999999993" customHeight="1">
      <c r="B38" s="3"/>
      <c r="C38" s="3"/>
      <c r="D38" s="3"/>
      <c r="E38" s="3"/>
      <c r="F38" s="12"/>
    </row>
    <row r="39" spans="1:12" ht="28.15" customHeight="1">
      <c r="A39" s="168" t="s">
        <v>31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</row>
    <row r="40" spans="1:12">
      <c r="B40" s="95"/>
      <c r="C40" s="95"/>
      <c r="D40" s="27"/>
      <c r="E40" s="27"/>
      <c r="F40" s="27"/>
      <c r="G40" s="27"/>
      <c r="H40" s="27"/>
    </row>
    <row r="41" spans="1:12" ht="22.5" customHeight="1">
      <c r="B41" s="96"/>
      <c r="C41" s="97"/>
      <c r="D41" s="155" t="s">
        <v>32</v>
      </c>
      <c r="E41" s="155"/>
      <c r="F41" s="155" t="s">
        <v>33</v>
      </c>
      <c r="G41" s="155"/>
      <c r="H41" s="79" t="s">
        <v>16</v>
      </c>
    </row>
    <row r="42" spans="1:12">
      <c r="B42" s="37" t="s">
        <v>17</v>
      </c>
      <c r="C42" s="80"/>
      <c r="D42" s="162">
        <v>1.3</v>
      </c>
      <c r="E42" s="162"/>
      <c r="F42" s="153">
        <f>D4*D42</f>
        <v>0.78</v>
      </c>
      <c r="G42" s="153"/>
      <c r="H42" s="85"/>
    </row>
    <row r="43" spans="1:12">
      <c r="B43" s="44" t="s">
        <v>18</v>
      </c>
      <c r="C43" s="45"/>
      <c r="D43" s="161">
        <f>D42+(D42*D9)</f>
        <v>1.3</v>
      </c>
      <c r="E43" s="161"/>
      <c r="F43" s="159">
        <f>D43*D4</f>
        <v>0.78</v>
      </c>
      <c r="G43" s="159"/>
      <c r="H43" s="48"/>
    </row>
    <row r="44" spans="1:12">
      <c r="B44" s="49" t="s">
        <v>19</v>
      </c>
      <c r="C44" s="50"/>
      <c r="D44" s="161">
        <f>D43+(D43/2)</f>
        <v>1.9500000000000002</v>
      </c>
      <c r="E44" s="161"/>
      <c r="F44" s="159">
        <f>D44*D4</f>
        <v>1.1700000000000002</v>
      </c>
      <c r="G44" s="159"/>
      <c r="H44" s="52">
        <v>0.5</v>
      </c>
    </row>
    <row r="45" spans="1:12">
      <c r="B45" s="53" t="s">
        <v>20</v>
      </c>
      <c r="C45" s="90"/>
      <c r="D45" s="163">
        <f>D43*2</f>
        <v>2.6</v>
      </c>
      <c r="E45" s="163"/>
      <c r="F45" s="164">
        <f>D45*D4</f>
        <v>1.56</v>
      </c>
      <c r="G45" s="164"/>
      <c r="H45" s="94">
        <v>1</v>
      </c>
    </row>
    <row r="46" spans="1:12" ht="14.85" customHeight="1">
      <c r="B46" s="3"/>
      <c r="C46" s="3"/>
      <c r="D46" s="3"/>
      <c r="E46" s="3"/>
      <c r="F46" s="12"/>
    </row>
    <row r="47" spans="1:12">
      <c r="B47" s="160" t="s">
        <v>34</v>
      </c>
      <c r="C47" s="160"/>
      <c r="D47" s="160"/>
      <c r="E47" s="160"/>
      <c r="F47" s="160"/>
      <c r="G47" s="160"/>
      <c r="H47" s="160"/>
      <c r="I47" s="160"/>
      <c r="J47" s="160"/>
      <c r="K47" s="160"/>
      <c r="L47" s="160"/>
    </row>
    <row r="48" spans="1:12"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</row>
    <row r="49" spans="1:11" ht="25.7" customHeight="1">
      <c r="B49" s="27" t="s">
        <v>35</v>
      </c>
      <c r="C49" s="27"/>
      <c r="D49" s="155" t="s">
        <v>32</v>
      </c>
      <c r="E49" s="155"/>
      <c r="F49" s="155" t="s">
        <v>33</v>
      </c>
      <c r="G49" s="155"/>
    </row>
    <row r="50" spans="1:11" ht="15.75">
      <c r="B50" s="98" t="s">
        <v>36</v>
      </c>
      <c r="C50" s="99"/>
      <c r="D50" s="161">
        <f>D60</f>
        <v>5</v>
      </c>
      <c r="E50" s="161"/>
      <c r="F50" s="159">
        <f>D50*D4</f>
        <v>3</v>
      </c>
      <c r="G50" s="159"/>
    </row>
    <row r="51" spans="1:11" ht="16.5" customHeight="1">
      <c r="B51" s="3"/>
      <c r="C51" s="3"/>
      <c r="D51" s="3"/>
      <c r="E51" s="3"/>
      <c r="F51" s="12"/>
    </row>
    <row r="52" spans="1:11" ht="24.95" customHeight="1">
      <c r="B52" s="157" t="s">
        <v>37</v>
      </c>
      <c r="C52" s="157"/>
      <c r="D52" s="157"/>
      <c r="E52" s="157"/>
      <c r="F52" s="157"/>
      <c r="G52" s="157"/>
      <c r="H52" s="157"/>
      <c r="I52" s="157"/>
      <c r="J52" s="157"/>
      <c r="K52" s="157"/>
    </row>
    <row r="53" spans="1:11" ht="27.4" customHeight="1">
      <c r="B53" s="100"/>
      <c r="C53" s="100"/>
      <c r="D53" s="155" t="s">
        <v>32</v>
      </c>
      <c r="E53" s="155"/>
      <c r="F53" s="155" t="s">
        <v>33</v>
      </c>
      <c r="G53" s="155"/>
    </row>
    <row r="54" spans="1:11" ht="18.399999999999999" customHeight="1">
      <c r="B54" s="101" t="s">
        <v>38</v>
      </c>
      <c r="C54" s="22"/>
      <c r="D54" s="156">
        <f>D57*2</f>
        <v>84</v>
      </c>
      <c r="E54" s="156"/>
      <c r="F54" s="153">
        <f>D54*D4</f>
        <v>50.4</v>
      </c>
      <c r="G54" s="153"/>
    </row>
    <row r="55" spans="1:11" ht="26.45" customHeight="1">
      <c r="B55" s="157" t="s">
        <v>39</v>
      </c>
      <c r="C55" s="157"/>
      <c r="D55" s="157"/>
      <c r="E55" s="157"/>
      <c r="F55" s="157"/>
      <c r="G55" s="157"/>
      <c r="H55" s="157"/>
      <c r="I55" s="157"/>
      <c r="J55" s="157"/>
    </row>
    <row r="56" spans="1:11" ht="25.7" customHeight="1">
      <c r="B56" s="101"/>
      <c r="C56" s="22"/>
      <c r="D56" s="155" t="s">
        <v>32</v>
      </c>
      <c r="E56" s="155"/>
      <c r="F56" s="155" t="s">
        <v>33</v>
      </c>
      <c r="G56" s="155"/>
    </row>
    <row r="57" spans="1:11" ht="15.75">
      <c r="B57" s="101" t="s">
        <v>38</v>
      </c>
      <c r="C57" s="22"/>
      <c r="D57" s="158">
        <v>42</v>
      </c>
      <c r="E57" s="158"/>
      <c r="F57" s="159">
        <f>D57*D4</f>
        <v>25.2</v>
      </c>
      <c r="G57" s="159"/>
    </row>
    <row r="58" spans="1:11" ht="39.75" customHeight="1">
      <c r="A58" s="154" t="s">
        <v>40</v>
      </c>
      <c r="B58" s="154"/>
      <c r="C58" s="154"/>
      <c r="D58" s="154"/>
      <c r="E58" s="154"/>
      <c r="F58" s="154"/>
      <c r="G58" s="154"/>
      <c r="H58" s="154"/>
      <c r="I58" s="154"/>
      <c r="J58" s="102"/>
      <c r="K58" s="102"/>
    </row>
    <row r="59" spans="1:11" ht="21.6" customHeight="1">
      <c r="B59" s="103"/>
      <c r="C59" s="100"/>
      <c r="D59" s="155" t="s">
        <v>32</v>
      </c>
      <c r="E59" s="155"/>
      <c r="F59" s="155" t="s">
        <v>33</v>
      </c>
      <c r="G59" s="155"/>
    </row>
    <row r="60" spans="1:11" ht="20.65" customHeight="1">
      <c r="B60" s="101" t="s">
        <v>41</v>
      </c>
      <c r="C60" s="100"/>
      <c r="D60" s="152">
        <v>5</v>
      </c>
      <c r="E60" s="152"/>
      <c r="F60" s="153">
        <f>D60*D4</f>
        <v>3</v>
      </c>
      <c r="G60" s="153"/>
    </row>
    <row r="61" spans="1:11" ht="30.6" customHeight="1">
      <c r="B61" s="154" t="s">
        <v>42</v>
      </c>
      <c r="C61" s="154"/>
      <c r="D61" s="154"/>
      <c r="E61" s="154"/>
      <c r="F61" s="154"/>
      <c r="G61" s="154"/>
      <c r="H61" s="154"/>
      <c r="I61" s="154"/>
      <c r="J61" s="154"/>
    </row>
    <row r="62" spans="1:11" ht="23.25" customHeight="1">
      <c r="B62" s="100"/>
      <c r="C62" s="100"/>
      <c r="D62" s="155" t="s">
        <v>32</v>
      </c>
      <c r="E62" s="155"/>
      <c r="F62" s="155" t="s">
        <v>33</v>
      </c>
      <c r="G62" s="155"/>
    </row>
    <row r="63" spans="1:11" ht="15.75">
      <c r="B63" s="101" t="s">
        <v>43</v>
      </c>
      <c r="C63" s="27"/>
      <c r="D63" s="152">
        <v>10.5</v>
      </c>
      <c r="E63" s="152"/>
      <c r="F63" s="153">
        <f>D63*D4</f>
        <v>6.3</v>
      </c>
      <c r="G63" s="153"/>
    </row>
    <row r="65" spans="2:6" ht="19.149999999999999" customHeight="1"/>
    <row r="66" spans="2:6" ht="43.9" customHeight="1">
      <c r="B66" s="104" t="s">
        <v>44</v>
      </c>
      <c r="C66" s="105" t="s">
        <v>45</v>
      </c>
      <c r="D66" s="106" t="s">
        <v>46</v>
      </c>
      <c r="E66" s="105" t="s">
        <v>45</v>
      </c>
      <c r="F66" s="106" t="s">
        <v>47</v>
      </c>
    </row>
    <row r="67" spans="2:6" ht="35.65" customHeight="1">
      <c r="B67" s="107" t="s">
        <v>48</v>
      </c>
      <c r="C67" s="108">
        <v>1.8</v>
      </c>
      <c r="D67" s="1">
        <f>C67*D3</f>
        <v>54</v>
      </c>
      <c r="E67" s="109">
        <v>2.6</v>
      </c>
      <c r="F67" s="1">
        <f>E67*D3</f>
        <v>78</v>
      </c>
    </row>
    <row r="68" spans="2:6" ht="45.6" customHeight="1">
      <c r="B68" s="110" t="s">
        <v>49</v>
      </c>
      <c r="C68" s="108">
        <f>C67/2</f>
        <v>0.9</v>
      </c>
      <c r="D68" s="1">
        <f>C68*D3</f>
        <v>27</v>
      </c>
      <c r="E68" s="111"/>
      <c r="F68" s="111"/>
    </row>
    <row r="69" spans="2:6" ht="19.899999999999999" customHeight="1"/>
  </sheetData>
  <mergeCells count="39">
    <mergeCell ref="B6:E6"/>
    <mergeCell ref="B12:J12"/>
    <mergeCell ref="B29:L30"/>
    <mergeCell ref="A39:L39"/>
    <mergeCell ref="D41:E41"/>
    <mergeCell ref="F41:G41"/>
    <mergeCell ref="D42:E42"/>
    <mergeCell ref="F42:G42"/>
    <mergeCell ref="D49:E49"/>
    <mergeCell ref="F49:G49"/>
    <mergeCell ref="D45:E45"/>
    <mergeCell ref="F45:G45"/>
    <mergeCell ref="D43:E43"/>
    <mergeCell ref="F43:G43"/>
    <mergeCell ref="D44:E44"/>
    <mergeCell ref="F44:G44"/>
    <mergeCell ref="B47:L48"/>
    <mergeCell ref="A58:I58"/>
    <mergeCell ref="D50:E50"/>
    <mergeCell ref="F50:G50"/>
    <mergeCell ref="B52:K52"/>
    <mergeCell ref="D53:E53"/>
    <mergeCell ref="F53:G53"/>
    <mergeCell ref="D54:E54"/>
    <mergeCell ref="F54:G54"/>
    <mergeCell ref="B55:J55"/>
    <mergeCell ref="D59:E59"/>
    <mergeCell ref="F59:G59"/>
    <mergeCell ref="D56:E56"/>
    <mergeCell ref="F56:G56"/>
    <mergeCell ref="D57:E57"/>
    <mergeCell ref="F57:G57"/>
    <mergeCell ref="D63:E63"/>
    <mergeCell ref="F63:G63"/>
    <mergeCell ref="D60:E60"/>
    <mergeCell ref="F60:G60"/>
    <mergeCell ref="B61:J61"/>
    <mergeCell ref="D62:E62"/>
    <mergeCell ref="F62:G62"/>
  </mergeCells>
  <phoneticPr fontId="0" type="noConversion"/>
  <pageMargins left="8.5416666666666696E-2" right="7.0833333333333304E-2" top="0.17013888888888901" bottom="0.101388888888889" header="0.51180555555555496" footer="0.51180555555555496"/>
  <pageSetup paperSize="9" scale="85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59"/>
  </sheetPr>
  <dimension ref="A1:I53"/>
  <sheetViews>
    <sheetView tabSelected="1" topLeftCell="A22" zoomScale="90" zoomScaleNormal="90" workbookViewId="0">
      <selection activeCell="B38" sqref="B38:H39"/>
    </sheetView>
  </sheetViews>
  <sheetFormatPr defaultColWidth="9.5703125" defaultRowHeight="15"/>
  <cols>
    <col min="1" max="1" width="2.85546875" style="4" customWidth="1"/>
    <col min="2" max="2" width="24.140625" customWidth="1"/>
    <col min="3" max="3" width="15.7109375" customWidth="1"/>
    <col min="5" max="5" width="10.140625" customWidth="1"/>
    <col min="6" max="6" width="11.85546875" customWidth="1"/>
    <col min="7" max="7" width="12.42578125" customWidth="1"/>
    <col min="8" max="8" width="13" customWidth="1"/>
  </cols>
  <sheetData>
    <row r="1" spans="2:8" ht="18.75">
      <c r="B1" s="172" t="s">
        <v>50</v>
      </c>
      <c r="C1" s="172"/>
      <c r="D1" s="172"/>
      <c r="E1" s="112"/>
      <c r="F1" s="173" t="s">
        <v>51</v>
      </c>
      <c r="G1" s="173"/>
      <c r="H1" s="113">
        <v>0.6</v>
      </c>
    </row>
    <row r="2" spans="2:8" ht="21">
      <c r="C2" s="112"/>
      <c r="D2" s="112"/>
      <c r="E2" s="112"/>
      <c r="F2" s="3"/>
      <c r="G2" s="3"/>
    </row>
    <row r="3" spans="2:8">
      <c r="B3" s="171" t="s">
        <v>52</v>
      </c>
      <c r="C3" s="171"/>
      <c r="D3" s="171"/>
      <c r="E3" s="171"/>
      <c r="F3" s="171"/>
      <c r="G3" s="171"/>
      <c r="H3" s="114">
        <v>1.9</v>
      </c>
    </row>
    <row r="4" spans="2:8">
      <c r="B4" s="115"/>
      <c r="C4" s="115"/>
      <c r="D4" s="115"/>
      <c r="E4" s="115"/>
      <c r="F4" s="115"/>
      <c r="G4" s="115"/>
      <c r="H4" s="116"/>
    </row>
    <row r="5" spans="2:8" ht="20.65" customHeight="1">
      <c r="B5" s="171" t="s">
        <v>53</v>
      </c>
      <c r="C5" s="171"/>
      <c r="D5" s="171"/>
      <c r="E5" s="171"/>
      <c r="F5" s="171"/>
      <c r="G5" s="171"/>
      <c r="H5" s="117">
        <f>H1*H3</f>
        <v>1.1399999999999999</v>
      </c>
    </row>
    <row r="6" spans="2:8" ht="17.100000000000001" customHeight="1">
      <c r="B6" s="171" t="s">
        <v>54</v>
      </c>
      <c r="C6" s="171"/>
      <c r="D6" s="171"/>
      <c r="E6" s="171"/>
      <c r="F6" s="171"/>
      <c r="G6" s="171"/>
      <c r="H6" s="118">
        <v>0.34</v>
      </c>
    </row>
    <row r="7" spans="2:8" ht="9.75" customHeight="1">
      <c r="B7" s="119"/>
      <c r="C7" s="119"/>
      <c r="D7" s="119"/>
      <c r="E7" s="119"/>
      <c r="F7" s="120"/>
      <c r="G7" s="120"/>
      <c r="H7" s="7"/>
    </row>
    <row r="8" spans="2:8">
      <c r="B8" s="23" t="s">
        <v>4</v>
      </c>
      <c r="C8" s="121" t="s">
        <v>5</v>
      </c>
      <c r="D8" s="122"/>
      <c r="E8" s="123"/>
      <c r="F8" s="23" t="s">
        <v>6</v>
      </c>
      <c r="G8" s="124">
        <v>0</v>
      </c>
      <c r="H8" s="125"/>
    </row>
    <row r="9" spans="2:8">
      <c r="B9" s="26"/>
      <c r="C9" s="26" t="s">
        <v>7</v>
      </c>
      <c r="D9" s="126">
        <v>0.5</v>
      </c>
      <c r="E9" s="127"/>
      <c r="F9" s="128"/>
      <c r="G9" s="129"/>
      <c r="H9" s="130"/>
    </row>
    <row r="10" spans="2:8">
      <c r="B10" s="27"/>
      <c r="C10" s="27"/>
      <c r="D10" s="27"/>
      <c r="E10" s="27"/>
      <c r="F10" s="27"/>
      <c r="G10" s="27"/>
      <c r="H10" s="27"/>
    </row>
    <row r="11" spans="2:8" ht="15.75">
      <c r="B11" s="131" t="s">
        <v>55</v>
      </c>
      <c r="C11" s="27"/>
      <c r="D11" s="27"/>
      <c r="E11" s="27"/>
      <c r="F11" s="27"/>
      <c r="G11" s="27"/>
      <c r="H11" s="27"/>
    </row>
    <row r="12" spans="2:8">
      <c r="B12" s="27"/>
      <c r="C12" s="27"/>
      <c r="D12" s="27"/>
      <c r="E12" s="27"/>
      <c r="F12" s="27"/>
      <c r="G12" s="27"/>
      <c r="H12" s="27"/>
    </row>
    <row r="13" spans="2:8" ht="30.6" customHeight="1">
      <c r="B13" s="132"/>
      <c r="C13" s="99"/>
      <c r="D13" s="133"/>
      <c r="E13" s="133"/>
      <c r="F13" s="99"/>
      <c r="G13" s="134" t="s">
        <v>56</v>
      </c>
      <c r="H13" s="134" t="s">
        <v>57</v>
      </c>
    </row>
    <row r="14" spans="2:8">
      <c r="B14" s="132" t="s">
        <v>58</v>
      </c>
      <c r="C14" s="99"/>
      <c r="D14" s="133"/>
      <c r="E14" s="133"/>
      <c r="F14" s="99"/>
      <c r="G14" s="47">
        <f>H5</f>
        <v>1.1399999999999999</v>
      </c>
      <c r="H14" s="51">
        <f>G14*(1+$D$9)</f>
        <v>1.71</v>
      </c>
    </row>
    <row r="15" spans="2:8" ht="53.1" customHeight="1">
      <c r="B15" s="135" t="s">
        <v>59</v>
      </c>
      <c r="C15" s="99"/>
      <c r="D15" s="133"/>
      <c r="E15" s="133"/>
      <c r="F15" s="99"/>
      <c r="G15" s="47">
        <f>H6</f>
        <v>0.34</v>
      </c>
      <c r="H15" s="51">
        <f>G15*(1+$D$9)</f>
        <v>0.51</v>
      </c>
    </row>
    <row r="16" spans="2:8" ht="9" customHeight="1">
      <c r="B16" s="136"/>
      <c r="C16" s="136"/>
      <c r="D16" s="27"/>
      <c r="E16" s="27"/>
      <c r="F16" s="27"/>
      <c r="G16" s="27"/>
      <c r="H16" s="27"/>
    </row>
    <row r="17" spans="1:9">
      <c r="B17" s="27" t="s">
        <v>60</v>
      </c>
      <c r="C17" s="137" t="s">
        <v>61</v>
      </c>
      <c r="D17" s="138"/>
      <c r="E17" s="139">
        <v>1</v>
      </c>
      <c r="F17" s="22"/>
      <c r="G17" s="22"/>
      <c r="H17" s="22"/>
    </row>
    <row r="18" spans="1:9">
      <c r="B18" s="27" t="s">
        <v>62</v>
      </c>
      <c r="C18" s="137" t="s">
        <v>63</v>
      </c>
      <c r="D18" s="137"/>
      <c r="E18" s="139">
        <v>2</v>
      </c>
      <c r="F18" s="22"/>
      <c r="G18" s="22"/>
      <c r="H18" s="22"/>
    </row>
    <row r="19" spans="1:9">
      <c r="B19" s="27" t="s">
        <v>64</v>
      </c>
      <c r="C19" s="137" t="s">
        <v>65</v>
      </c>
      <c r="D19" s="137"/>
      <c r="E19" s="139">
        <v>4</v>
      </c>
      <c r="F19" s="22"/>
      <c r="G19" s="22"/>
      <c r="H19" s="22"/>
    </row>
    <row r="20" spans="1:9">
      <c r="B20" s="27" t="s">
        <v>66</v>
      </c>
      <c r="C20" s="137" t="s">
        <v>67</v>
      </c>
      <c r="D20" s="137"/>
      <c r="E20" s="139">
        <v>24</v>
      </c>
      <c r="F20" s="22"/>
      <c r="G20" s="22"/>
      <c r="H20" s="22"/>
    </row>
    <row r="21" spans="1:9" ht="7.5" customHeight="1">
      <c r="B21" s="27"/>
      <c r="C21" s="27"/>
      <c r="D21" s="27"/>
      <c r="E21" s="27"/>
      <c r="F21" s="27"/>
      <c r="G21" s="27"/>
      <c r="H21" s="27"/>
    </row>
    <row r="22" spans="1:9" ht="7.5" customHeight="1">
      <c r="B22" s="27"/>
      <c r="C22" s="27"/>
      <c r="D22" s="27"/>
      <c r="E22" s="27"/>
      <c r="F22" s="27"/>
      <c r="G22" s="27"/>
      <c r="H22" s="27"/>
    </row>
    <row r="23" spans="1:9">
      <c r="B23" s="80" t="s">
        <v>68</v>
      </c>
      <c r="C23" s="140"/>
      <c r="D23" s="141">
        <v>10</v>
      </c>
      <c r="E23" s="141">
        <v>15</v>
      </c>
      <c r="F23" s="141">
        <v>20</v>
      </c>
      <c r="G23" s="141">
        <v>25</v>
      </c>
      <c r="H23" s="141">
        <v>30</v>
      </c>
    </row>
    <row r="24" spans="1:9">
      <c r="B24" s="27"/>
      <c r="C24" s="27"/>
      <c r="D24" s="27"/>
      <c r="E24" s="27"/>
      <c r="F24" s="27"/>
      <c r="G24" s="27"/>
      <c r="H24" s="27"/>
    </row>
    <row r="25" spans="1:9">
      <c r="B25" s="132" t="s">
        <v>56</v>
      </c>
      <c r="C25" s="99"/>
      <c r="D25" s="142">
        <f>$G$14</f>
        <v>1.1399999999999999</v>
      </c>
      <c r="E25" s="142">
        <f>D25+$G$15</f>
        <v>1.48</v>
      </c>
      <c r="F25" s="142">
        <f>E25+$G$15</f>
        <v>1.82</v>
      </c>
      <c r="G25" s="142">
        <f>F25+$G$15</f>
        <v>2.16</v>
      </c>
      <c r="H25" s="142">
        <f>G25+$G$15</f>
        <v>2.5</v>
      </c>
    </row>
    <row r="26" spans="1:9">
      <c r="B26" s="132" t="s">
        <v>57</v>
      </c>
      <c r="C26" s="99"/>
      <c r="D26" s="142">
        <f>$H$14</f>
        <v>1.71</v>
      </c>
      <c r="E26" s="142">
        <f>D26+$H$15</f>
        <v>2.2199999999999998</v>
      </c>
      <c r="F26" s="142">
        <f>E26+$H$15</f>
        <v>2.7299999999999995</v>
      </c>
      <c r="G26" s="142">
        <f>F26+$H$15</f>
        <v>3.2399999999999993</v>
      </c>
      <c r="H26" s="142">
        <f>G26+$H$15</f>
        <v>3.7499999999999991</v>
      </c>
    </row>
    <row r="27" spans="1:9" hidden="1">
      <c r="B27" s="143" t="s">
        <v>69</v>
      </c>
      <c r="C27" s="144"/>
      <c r="D27" s="51">
        <f t="shared" ref="D27:H28" si="0">D25*(1+$G$8)</f>
        <v>1.1399999999999999</v>
      </c>
      <c r="E27" s="51">
        <f t="shared" si="0"/>
        <v>1.48</v>
      </c>
      <c r="F27" s="51">
        <f t="shared" si="0"/>
        <v>1.82</v>
      </c>
      <c r="G27" s="51">
        <f t="shared" si="0"/>
        <v>2.16</v>
      </c>
      <c r="H27" s="51">
        <f t="shared" si="0"/>
        <v>2.5</v>
      </c>
    </row>
    <row r="28" spans="1:9" hidden="1">
      <c r="B28" s="143" t="s">
        <v>70</v>
      </c>
      <c r="C28" s="144"/>
      <c r="D28" s="51">
        <f t="shared" si="0"/>
        <v>1.71</v>
      </c>
      <c r="E28" s="51">
        <f t="shared" si="0"/>
        <v>2.2199999999999998</v>
      </c>
      <c r="F28" s="51">
        <f t="shared" si="0"/>
        <v>2.7299999999999995</v>
      </c>
      <c r="G28" s="51">
        <f t="shared" si="0"/>
        <v>3.2399999999999993</v>
      </c>
      <c r="H28" s="51">
        <f t="shared" si="0"/>
        <v>3.7499999999999991</v>
      </c>
    </row>
    <row r="29" spans="1:9">
      <c r="B29" s="128"/>
      <c r="C29" s="128"/>
      <c r="D29" s="145"/>
      <c r="E29" s="145"/>
      <c r="F29" s="145"/>
      <c r="G29" s="145"/>
      <c r="H29" s="145"/>
    </row>
    <row r="30" spans="1:9">
      <c r="A30" s="146" t="s">
        <v>71</v>
      </c>
      <c r="B30" s="171" t="s">
        <v>72</v>
      </c>
      <c r="C30" s="171"/>
      <c r="D30" s="171"/>
      <c r="E30" s="171"/>
      <c r="F30" s="171"/>
      <c r="G30" s="171"/>
      <c r="H30" s="147">
        <v>0.5</v>
      </c>
      <c r="I30" s="148"/>
    </row>
    <row r="31" spans="1:9">
      <c r="A31" s="146"/>
      <c r="B31" s="7"/>
      <c r="C31" s="7"/>
      <c r="D31" s="7"/>
      <c r="E31" s="7"/>
      <c r="F31" s="7"/>
      <c r="G31" s="7"/>
      <c r="H31" s="149"/>
    </row>
    <row r="32" spans="1:9">
      <c r="A32" s="146" t="s">
        <v>73</v>
      </c>
      <c r="B32" s="171" t="s">
        <v>74</v>
      </c>
      <c r="C32" s="171"/>
      <c r="D32" s="171"/>
      <c r="E32" s="171"/>
      <c r="F32" s="171"/>
      <c r="G32" s="171"/>
      <c r="H32" s="147">
        <v>0.5</v>
      </c>
    </row>
    <row r="33" spans="1:9">
      <c r="A33" s="146"/>
      <c r="B33" s="7"/>
      <c r="C33" s="7"/>
      <c r="D33" s="7"/>
      <c r="E33" s="7"/>
      <c r="F33" s="7"/>
      <c r="G33" s="7"/>
      <c r="H33" s="7"/>
    </row>
    <row r="34" spans="1:9" ht="29.1" customHeight="1">
      <c r="A34" s="146" t="s">
        <v>75</v>
      </c>
      <c r="B34" s="175" t="s">
        <v>76</v>
      </c>
      <c r="C34" s="175"/>
      <c r="D34" s="175"/>
      <c r="E34" s="175"/>
      <c r="F34" s="175"/>
      <c r="G34" s="175"/>
      <c r="H34" s="150">
        <v>1</v>
      </c>
    </row>
    <row r="35" spans="1:9">
      <c r="A35" s="146"/>
      <c r="B35" s="7"/>
      <c r="C35" s="7"/>
      <c r="D35" s="7"/>
      <c r="E35" s="7"/>
      <c r="F35" s="7"/>
      <c r="G35" s="7"/>
      <c r="H35" s="7"/>
      <c r="I35" s="151"/>
    </row>
    <row r="36" spans="1:9" ht="40.9" customHeight="1">
      <c r="A36" s="146" t="s">
        <v>77</v>
      </c>
      <c r="B36" s="175" t="s">
        <v>78</v>
      </c>
      <c r="C36" s="175"/>
      <c r="D36" s="175"/>
      <c r="E36" s="175"/>
      <c r="F36" s="175"/>
      <c r="G36" s="175"/>
      <c r="H36" s="150">
        <v>1</v>
      </c>
    </row>
    <row r="37" spans="1:9" ht="7.5" customHeight="1">
      <c r="B37" s="169"/>
      <c r="C37" s="169"/>
      <c r="D37" s="169"/>
      <c r="E37" s="169"/>
      <c r="F37" s="169"/>
      <c r="G37" s="169"/>
      <c r="H37" s="169"/>
    </row>
    <row r="38" spans="1:9" ht="13.9" customHeight="1">
      <c r="B38" s="170" t="s">
        <v>79</v>
      </c>
      <c r="C38" s="170"/>
      <c r="D38" s="170"/>
      <c r="E38" s="170"/>
      <c r="F38" s="170"/>
      <c r="G38" s="170"/>
      <c r="H38" s="170"/>
      <c r="I38" s="151"/>
    </row>
    <row r="39" spans="1:9" ht="34.9" customHeight="1">
      <c r="B39" s="170"/>
      <c r="C39" s="170"/>
      <c r="D39" s="170"/>
      <c r="E39" s="170"/>
      <c r="F39" s="170"/>
      <c r="G39" s="170"/>
      <c r="H39" s="170"/>
    </row>
    <row r="40" spans="1:9" ht="7.5" customHeight="1">
      <c r="B40" s="7"/>
      <c r="C40" s="7"/>
      <c r="D40" s="7"/>
      <c r="E40" s="7"/>
      <c r="F40" s="7"/>
      <c r="G40" s="7"/>
      <c r="H40" s="7"/>
    </row>
    <row r="41" spans="1:9" ht="58.35" customHeight="1">
      <c r="B41" s="174" t="s">
        <v>80</v>
      </c>
      <c r="C41" s="174"/>
      <c r="D41" s="174"/>
      <c r="E41" s="174"/>
      <c r="F41" s="174"/>
      <c r="G41" s="174"/>
      <c r="H41" s="174"/>
    </row>
    <row r="42" spans="1:9">
      <c r="B42" s="174"/>
      <c r="C42" s="174"/>
      <c r="D42" s="174"/>
      <c r="E42" s="174"/>
      <c r="F42" s="174"/>
      <c r="G42" s="174"/>
      <c r="H42" s="174"/>
    </row>
    <row r="43" spans="1:9" ht="7.5" customHeight="1">
      <c r="B43" s="174"/>
      <c r="C43" s="174"/>
      <c r="D43" s="174"/>
      <c r="E43" s="174"/>
      <c r="F43" s="174"/>
      <c r="G43" s="174"/>
      <c r="H43" s="174"/>
    </row>
    <row r="44" spans="1:9" ht="19.149999999999999" customHeight="1"/>
    <row r="45" spans="1:9" ht="16.350000000000001" customHeight="1"/>
    <row r="47" spans="1:9" ht="44.25" customHeight="1"/>
    <row r="49" ht="24.6" customHeight="1"/>
    <row r="50" ht="14.1" customHeight="1"/>
    <row r="53" ht="63" customHeight="1"/>
  </sheetData>
  <mergeCells count="12">
    <mergeCell ref="B41:H43"/>
    <mergeCell ref="B30:G30"/>
    <mergeCell ref="B32:G32"/>
    <mergeCell ref="B34:G34"/>
    <mergeCell ref="B36:G36"/>
    <mergeCell ref="B37:H37"/>
    <mergeCell ref="B38:H39"/>
    <mergeCell ref="B6:G6"/>
    <mergeCell ref="B1:D1"/>
    <mergeCell ref="F1:G1"/>
    <mergeCell ref="B3:G3"/>
    <mergeCell ref="B5:G5"/>
  </mergeCells>
  <phoneticPr fontId="0" type="noConversion"/>
  <pageMargins left="5.6250000000000001E-2" right="0.158333333333332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Pubblicità</vt:lpstr>
      <vt:lpstr>Affissioni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Matteo Majello</cp:lastModifiedBy>
  <cp:revision>475</cp:revision>
  <cp:lastPrinted>2021-04-28T11:27:43Z</cp:lastPrinted>
  <dcterms:created xsi:type="dcterms:W3CDTF">2006-09-25T09:17:32Z</dcterms:created>
  <dcterms:modified xsi:type="dcterms:W3CDTF">2021-06-01T08:53:56Z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