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i\CANONE UNICO PATRIMONIALE\TARIFFE\"/>
    </mc:Choice>
  </mc:AlternateContent>
  <bookViews>
    <workbookView xWindow="0" yWindow="0" windowWidth="28800" windowHeight="11730" tabRatio="500"/>
  </bookViews>
  <sheets>
    <sheet name="PUBBLICITA" sheetId="1" r:id="rId1"/>
  </sheets>
  <definedNames>
    <definedName name="_xlnm.Print_Area" localSheetId="0">PUBBLICITA!$A$1:$N$171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71" i="1" l="1"/>
  <c r="O171" i="1"/>
  <c r="N171" i="1"/>
  <c r="P167" i="1"/>
  <c r="O167" i="1"/>
  <c r="N167" i="1"/>
  <c r="P165" i="1"/>
  <c r="O165" i="1"/>
  <c r="N165" i="1"/>
  <c r="P163" i="1"/>
  <c r="O163" i="1"/>
  <c r="N163" i="1"/>
  <c r="P161" i="1"/>
  <c r="O161" i="1"/>
  <c r="N161" i="1"/>
  <c r="P159" i="1"/>
  <c r="O159" i="1"/>
  <c r="N159" i="1"/>
  <c r="P157" i="1"/>
  <c r="O157" i="1"/>
  <c r="N157" i="1"/>
  <c r="P155" i="1"/>
  <c r="O155" i="1"/>
  <c r="N155" i="1"/>
  <c r="P153" i="1"/>
  <c r="O153" i="1"/>
  <c r="N153" i="1"/>
  <c r="P151" i="1"/>
  <c r="O151" i="1"/>
  <c r="N151" i="1"/>
  <c r="P149" i="1"/>
  <c r="O149" i="1"/>
  <c r="N149" i="1"/>
  <c r="P132" i="1"/>
  <c r="O132" i="1"/>
  <c r="N132" i="1"/>
  <c r="P130" i="1"/>
  <c r="O130" i="1"/>
  <c r="N130" i="1"/>
  <c r="P128" i="1"/>
  <c r="O128" i="1"/>
  <c r="N128" i="1"/>
  <c r="P126" i="1"/>
  <c r="O126" i="1"/>
  <c r="N126" i="1"/>
  <c r="P124" i="1"/>
  <c r="O124" i="1"/>
  <c r="N124" i="1"/>
  <c r="P122" i="1"/>
  <c r="O122" i="1"/>
  <c r="N122" i="1"/>
  <c r="P120" i="1"/>
  <c r="O120" i="1"/>
  <c r="N120" i="1"/>
  <c r="P118" i="1"/>
  <c r="O118" i="1"/>
  <c r="N118" i="1"/>
  <c r="P116" i="1"/>
  <c r="O116" i="1"/>
  <c r="N116" i="1"/>
  <c r="P114" i="1"/>
  <c r="O114" i="1"/>
  <c r="N114" i="1"/>
  <c r="M93" i="1"/>
  <c r="L81" i="1"/>
  <c r="O78" i="1"/>
  <c r="N78" i="1"/>
  <c r="M78" i="1"/>
  <c r="P78" i="1" s="1"/>
  <c r="I78" i="1"/>
  <c r="O77" i="1"/>
  <c r="M77" i="1"/>
  <c r="P77" i="1" s="1"/>
  <c r="I77" i="1"/>
  <c r="N77" i="1" s="1"/>
  <c r="O76" i="1"/>
  <c r="M76" i="1"/>
  <c r="P76" i="1" s="1"/>
  <c r="I76" i="1"/>
  <c r="N76" i="1" s="1"/>
  <c r="O75" i="1"/>
  <c r="M75" i="1"/>
  <c r="P75" i="1" s="1"/>
  <c r="I75" i="1"/>
  <c r="N75" i="1" s="1"/>
  <c r="O73" i="1"/>
  <c r="N73" i="1"/>
  <c r="M73" i="1"/>
  <c r="P73" i="1" s="1"/>
  <c r="I73" i="1"/>
  <c r="O72" i="1"/>
  <c r="M72" i="1"/>
  <c r="P72" i="1" s="1"/>
  <c r="I72" i="1"/>
  <c r="N72" i="1" s="1"/>
  <c r="P71" i="1"/>
  <c r="O71" i="1"/>
  <c r="N71" i="1"/>
  <c r="M71" i="1"/>
  <c r="I71" i="1"/>
  <c r="O70" i="1"/>
  <c r="N70" i="1"/>
  <c r="M70" i="1"/>
  <c r="P70" i="1" s="1"/>
  <c r="I70" i="1"/>
  <c r="P68" i="1"/>
  <c r="O68" i="1"/>
  <c r="M68" i="1"/>
  <c r="I68" i="1"/>
  <c r="N68" i="1" s="1"/>
  <c r="O67" i="1"/>
  <c r="M67" i="1"/>
  <c r="P67" i="1" s="1"/>
  <c r="I67" i="1"/>
  <c r="N67" i="1" s="1"/>
  <c r="O66" i="1"/>
  <c r="M66" i="1"/>
  <c r="P66" i="1" s="1"/>
  <c r="I66" i="1"/>
  <c r="N66" i="1" s="1"/>
  <c r="O65" i="1"/>
  <c r="M65" i="1"/>
  <c r="P65" i="1" s="1"/>
  <c r="I65" i="1"/>
  <c r="N65" i="1" s="1"/>
  <c r="N62" i="1"/>
  <c r="N61" i="1"/>
  <c r="N60" i="1"/>
  <c r="N55" i="1"/>
  <c r="N54" i="1"/>
  <c r="N51" i="1"/>
  <c r="N50" i="1"/>
  <c r="N48" i="1"/>
  <c r="N47" i="1"/>
  <c r="N46" i="1"/>
  <c r="N45" i="1"/>
  <c r="N43" i="1"/>
  <c r="N41" i="1"/>
  <c r="N40" i="1"/>
  <c r="N39" i="1"/>
  <c r="N38" i="1"/>
  <c r="N36" i="1"/>
  <c r="O33" i="1"/>
  <c r="N33" i="1"/>
  <c r="M33" i="1"/>
  <c r="P33" i="1" s="1"/>
  <c r="O32" i="1"/>
  <c r="N32" i="1"/>
  <c r="M32" i="1"/>
  <c r="P32" i="1" s="1"/>
  <c r="O31" i="1"/>
  <c r="N31" i="1"/>
  <c r="M31" i="1"/>
  <c r="P31" i="1" s="1"/>
  <c r="O30" i="1"/>
  <c r="N30" i="1"/>
  <c r="M30" i="1"/>
  <c r="P30" i="1" s="1"/>
  <c r="O27" i="1"/>
  <c r="N27" i="1"/>
  <c r="M27" i="1"/>
  <c r="P27" i="1" s="1"/>
  <c r="O26" i="1"/>
  <c r="N26" i="1"/>
  <c r="M26" i="1"/>
  <c r="P26" i="1" s="1"/>
  <c r="O25" i="1"/>
  <c r="N25" i="1"/>
  <c r="M25" i="1"/>
  <c r="P25" i="1" s="1"/>
  <c r="O24" i="1"/>
  <c r="N24" i="1"/>
  <c r="M24" i="1"/>
  <c r="P24" i="1" s="1"/>
</calcChain>
</file>

<file path=xl/sharedStrings.xml><?xml version="1.0" encoding="utf-8"?>
<sst xmlns="http://schemas.openxmlformats.org/spreadsheetml/2006/main" count="145" uniqueCount="101">
  <si>
    <t>CITTA’  DI VILLANOVA SULL’ARDA</t>
  </si>
  <si>
    <t>(Provincia  di  Piacenza)</t>
  </si>
  <si>
    <t xml:space="preserve">CANONE UNICO PATRIMONIALE </t>
  </si>
  <si>
    <t>TARIFFE STANDARD CANONE UNICO di cui alla Legge 160/2019</t>
  </si>
  <si>
    <t>Classificazione del Comune ai sensi della Legge 160/2019</t>
  </si>
  <si>
    <t>Tariffa standard ANNUALE a MQ</t>
  </si>
  <si>
    <t>Tariffa standard GIORNALIERA a MQ</t>
  </si>
  <si>
    <t>Comuni fino a 10.000 abitanti</t>
  </si>
  <si>
    <t>TARIFFARIO IN VIGORE DAL 1 GENNAIO 2021</t>
  </si>
  <si>
    <t>TARIFFE CANONE UNICO PER ESPOSIZIONI PUBBLICITARIE</t>
  </si>
  <si>
    <t>ANNUALE CAT 1</t>
  </si>
  <si>
    <t>ANNUALE CAT 2</t>
  </si>
  <si>
    <t>ANNUALE CAT 3</t>
  </si>
  <si>
    <t>COEFFICIENTE CAT 1</t>
  </si>
  <si>
    <t>COEFFICIENTE CAT 2</t>
  </si>
  <si>
    <t>COEFFICIENTE CAT 3</t>
  </si>
  <si>
    <t>NON LUMINOSI</t>
  </si>
  <si>
    <t>Fino a 1 mq</t>
  </si>
  <si>
    <t>Fino a 5,50 mq</t>
  </si>
  <si>
    <t>Da 5,51 a 8,50 mq</t>
  </si>
  <si>
    <t>Oltre 8,50 mq</t>
  </si>
  <si>
    <t>LUMINOSI</t>
  </si>
  <si>
    <t>VEICOLI PUBBLICITA’ CONTO TERZI INTERNO ED ESTERNO NON LUMINOSA</t>
  </si>
  <si>
    <t>Interno Fino a 1mq</t>
  </si>
  <si>
    <t>Interno oltre 1 mq</t>
  </si>
  <si>
    <t>Esterno Fino a 1 mq</t>
  </si>
  <si>
    <t>Esterno Fino a 5,50 mq</t>
  </si>
  <si>
    <t>Esterno Da 5,51 a 8,50 mq</t>
  </si>
  <si>
    <t>Esterno Oltre 8,50 mq</t>
  </si>
  <si>
    <t>VEICOLI PUBBLICITA’ CONTO TERZI INTERNO ED ESTERNO  LUMINOSA</t>
  </si>
  <si>
    <t>PUBBLICITA' CON PROIEZIONI LUMINOSE DIAPOSITIVE E SIMILI CONTO TERZI</t>
  </si>
  <si>
    <t xml:space="preserve"> Fino a 1mq</t>
  </si>
  <si>
    <t xml:space="preserve"> Oltre 1 mq</t>
  </si>
  <si>
    <t>PUBBLICITA' CON PROIEZIONI LUMINOSE DIAPOSITIVE E SIMILI CONTO PROPRIO</t>
  </si>
  <si>
    <t>AUTOVEICOLI DI PROPRIETA' PROPRIO CONTO</t>
  </si>
  <si>
    <t>Con portata superiore a 3.000 kg</t>
  </si>
  <si>
    <t>Con portata inferiore a 3.000 kg</t>
  </si>
  <si>
    <t>Veicoli non compresi nelle precedenti cat.</t>
  </si>
  <si>
    <t>GIORNALIERA CAT 1</t>
  </si>
  <si>
    <t>GIORNALIERA CAT 2</t>
  </si>
  <si>
    <t>GIORNALIERA CAT 3</t>
  </si>
  <si>
    <t>NON LUMINOSI Almeno 15/30gg</t>
  </si>
  <si>
    <t>LUMINOSI Almeno 15/30gg</t>
  </si>
  <si>
    <t>PUBBLICITA' CON STRISCIONI ATTRAVERSANTI STRADE O PIAZZE Almeno 15/30gg</t>
  </si>
  <si>
    <t>TARIFFA</t>
  </si>
  <si>
    <t>COEFFICIENTE</t>
  </si>
  <si>
    <t>PUBBLICITA' CON PROIEZIONI LUMINOSE DIAPOSITIVE E SIMILI</t>
  </si>
  <si>
    <t>AL GIORNO</t>
  </si>
  <si>
    <t>A GIORNO</t>
  </si>
  <si>
    <t xml:space="preserve">PUBBLICITA' CON AEREOMOBILI </t>
  </si>
  <si>
    <t xml:space="preserve">PUBBLICITA' CON LANCIO O DISTRIBUZIONE DI VOLANTINI </t>
  </si>
  <si>
    <t>A GIORNO A PERSONA</t>
  </si>
  <si>
    <t>PUBBLICITA' SONORA</t>
  </si>
  <si>
    <t>A GIORNO A PUNTO DI DIFFUSIONE</t>
  </si>
  <si>
    <t>TARIFFA CAT 1</t>
  </si>
  <si>
    <t>TARIFFA CAT 2</t>
  </si>
  <si>
    <t>TARIFFA CAT 3</t>
  </si>
  <si>
    <t>PUBBLICITA' CON PALLONI FRENATI</t>
  </si>
  <si>
    <t>ESPOSIZIONI PUBBLICITARIE AFFISSIONI</t>
  </si>
  <si>
    <t>DESCRIZIONE</t>
  </si>
  <si>
    <r>
      <rPr>
        <i/>
        <sz val="12"/>
        <color rgb="FF000000"/>
        <rFont val="Calibri"/>
        <family val="2"/>
        <charset val="1"/>
      </rPr>
      <t xml:space="preserve">AFFISSIONE MANIFESTO </t>
    </r>
    <r>
      <rPr>
        <b/>
        <i/>
        <sz val="12"/>
        <color rgb="FF000000"/>
        <rFont val="Calibri"/>
        <family val="2"/>
        <charset val="1"/>
      </rPr>
      <t>CM 70X100</t>
    </r>
    <r>
      <rPr>
        <i/>
        <sz val="12"/>
        <color rgb="FF000000"/>
        <rFont val="Calibri"/>
        <family val="2"/>
        <charset val="1"/>
      </rPr>
      <t xml:space="preserve"> per singolo foglio fino a 10 gg di esposizione</t>
    </r>
  </si>
  <si>
    <r>
      <rPr>
        <i/>
        <sz val="12"/>
        <color rgb="FF000000"/>
        <rFont val="Calibri"/>
        <family val="2"/>
        <charset val="1"/>
      </rPr>
      <t xml:space="preserve">AFFISSIONE MANIFESTO </t>
    </r>
    <r>
      <rPr>
        <b/>
        <i/>
        <sz val="12"/>
        <color rgb="FF000000"/>
        <rFont val="Calibri"/>
        <family val="2"/>
        <charset val="1"/>
      </rPr>
      <t>CM 70X100</t>
    </r>
    <r>
      <rPr>
        <i/>
        <sz val="12"/>
        <color rgb="FF000000"/>
        <rFont val="Calibri"/>
        <family val="2"/>
        <charset val="1"/>
      </rPr>
      <t xml:space="preserve"> per singolo foglio per ogni periodo successivo di 5 giorni o frazione </t>
    </r>
  </si>
  <si>
    <r>
      <rPr>
        <i/>
        <sz val="12"/>
        <color rgb="FF000000"/>
        <rFont val="Calibri"/>
        <family val="2"/>
        <charset val="1"/>
      </rPr>
      <t xml:space="preserve">AFFISSIONE MANIFESTO MULTIPLO DI </t>
    </r>
    <r>
      <rPr>
        <b/>
        <i/>
        <sz val="12"/>
        <color rgb="FF000000"/>
        <rFont val="Calibri"/>
        <family val="2"/>
        <charset val="1"/>
      </rPr>
      <t>CM 70X100</t>
    </r>
    <r>
      <rPr>
        <i/>
        <sz val="12"/>
        <color rgb="FF000000"/>
        <rFont val="Calibri"/>
        <family val="2"/>
        <charset val="1"/>
      </rPr>
      <t xml:space="preserve"> per singolo foglio fino a 10 gg di esposizione</t>
    </r>
  </si>
  <si>
    <r>
      <rPr>
        <i/>
        <sz val="12"/>
        <color rgb="FF000000"/>
        <rFont val="Calibri"/>
        <family val="2"/>
        <charset val="1"/>
      </rPr>
      <t xml:space="preserve">AFFISSIONE MANIFESTO MULTIPLO DI </t>
    </r>
    <r>
      <rPr>
        <b/>
        <i/>
        <sz val="12"/>
        <color rgb="FF000000"/>
        <rFont val="Calibri"/>
        <family val="2"/>
        <charset val="1"/>
      </rPr>
      <t>CM 70X100</t>
    </r>
    <r>
      <rPr>
        <i/>
        <sz val="12"/>
        <color rgb="FF000000"/>
        <rFont val="Calibri"/>
        <family val="2"/>
        <charset val="1"/>
      </rPr>
      <t xml:space="preserve"> per singolo foglio per ogni periodo successivo di 5 giorni o frazione </t>
    </r>
  </si>
  <si>
    <t xml:space="preserve">Maggiorazione per ogni commissione n. fogli inferiore a 50 </t>
  </si>
  <si>
    <t>+ 50%</t>
  </si>
  <si>
    <t>Maggiorazione per urgenze, notturne o festive</t>
  </si>
  <si>
    <t>+ 10% CON UN MINIMO DI Euro 30,00</t>
  </si>
  <si>
    <t>TARIFFE OCCUPAZIONI SUOLO</t>
  </si>
  <si>
    <t>OCCUPAZIONI ANNUALI PER MQ</t>
  </si>
  <si>
    <t>Occupazioni con tende fisse o retrattili</t>
  </si>
  <si>
    <t>Occupazioni con chioschi fissi (edicole, fiori ecc.) con fioriere o dissuasori stradali, con autovetture di uso privato su aree a ciò destinate dal Comune</t>
  </si>
  <si>
    <t>Occupazioni effettuate da pubblici esercizi con tavolin, gazebo, dehors, pedane ecc.</t>
  </si>
  <si>
    <t>Occupazioni di spazi sovrastanti e sottostanti il suolo pubblico</t>
  </si>
  <si>
    <t>Occupazioni con distributori di carburanti</t>
  </si>
  <si>
    <t>Occupazione Passo Carraio</t>
  </si>
  <si>
    <t>Occupazione Passo Carraio non utilizzato</t>
  </si>
  <si>
    <t>Occupazione Passo Carraio Distributore Carburante</t>
  </si>
  <si>
    <t>Occupazione Distributore Tabacchi</t>
  </si>
  <si>
    <t>Per le occupazioni non previste nelle precedenti categorie</t>
  </si>
  <si>
    <t>OCCUPAZIONI ANNUALI PER SERVIZI DI PUBBLICA UTILITA'</t>
  </si>
  <si>
    <t>Tariffa</t>
  </si>
  <si>
    <t>Coefficiente applicato</t>
  </si>
  <si>
    <t>SERVIZI PUBBLICA UTILITA'</t>
  </si>
  <si>
    <t>Classificazione del Comune per occupazione con cavi e condutture ai sensi della Legge 160/2019</t>
  </si>
  <si>
    <t>Tariffa AD UTENZA</t>
  </si>
  <si>
    <t>Minimo</t>
  </si>
  <si>
    <t>Comuni fino a 20.000 abitanti</t>
  </si>
  <si>
    <t>OCCUPAZIONI GIORNALIERE PER MQ</t>
  </si>
  <si>
    <t>Occupazioni effettuate da pubblici esercizi (bar, ecc.) e pubblici esercizi</t>
  </si>
  <si>
    <t>Occupazioni effettuate da ambulanti generi alimentari*</t>
  </si>
  <si>
    <t>Occupazioni effettuate da ambulanti generi non alimentari*</t>
  </si>
  <si>
    <t>Occupazioni occasionali effettuate con spuntisti (ambulanti non titolari di concessione posto fisso)</t>
  </si>
  <si>
    <t>Occupazioni effettuate in occasione di mercatini o con solo esposizione di merci, bancarelle in occasione di fiere e festeggiamenti</t>
  </si>
  <si>
    <t>Occupazioni per attività edilizia, traslochi, manutenzione verde , manomissione suolo pubblico, tinteggiatura, piccoli lavori di manutenzione ecc.</t>
  </si>
  <si>
    <t>Occupazioni effettuate con spettacoli viaggianti, circensi, parco divertimenti, per manifestazioni sportive, culturali e politiche</t>
  </si>
  <si>
    <t>Occupazioni effettuate  per manifestazioni sportive, culturali e politiche</t>
  </si>
  <si>
    <t>Occupazioni effettuate con tende</t>
  </si>
  <si>
    <t>Occupazioni spazi sovrastanti e sottostanti il suolo pubblico</t>
  </si>
  <si>
    <t>Occupazioni effettuate con fioriere o altro ingombro</t>
  </si>
  <si>
    <t>Occupazioni attività edilizia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</si>
</sst>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000"/>
    <numFmt numFmtId="165" formatCode="#,##0.000"/>
    <numFmt numFmtId="166" formatCode="&quot; € &quot;* #,##0.00\ ;&quot;-€ &quot;* #,##0.00\ ;&quot; € &quot;* \-#\ ;@\ "/>
    <numFmt numFmtId="167" formatCode="&quot;€ &quot;#,##0.00;&quot;-€ &quot;#,##0.00"/>
    <numFmt numFmtId="168" formatCode="&quot;€ &quot;#,##0.00"/>
    <numFmt numFmtId="169" formatCode="[$€-410]\ #,##0.00;[Red]\-[$€-410]\ #,##0.00"/>
    <numFmt numFmtId="170" formatCode="[$€-410]\ #,##0.000;[Red]\-[$€-410]\ #,##0.000"/>
    <numFmt numFmtId="171" formatCode="0.000"/>
    <numFmt numFmtId="172" formatCode="#,##0.0000"/>
    <numFmt numFmtId="173" formatCode="#,##0.00000"/>
  </numFmts>
  <fonts count="22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26"/>
      <color rgb="FF000000"/>
      <name val="Times New Roman"/>
      <family val="1"/>
      <charset val="1"/>
    </font>
    <font>
      <sz val="18"/>
      <color rgb="FF000000"/>
      <name val="Times New Roman"/>
      <family val="1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4">
    <xf numFmtId="0" fontId="0" fillId="0" borderId="0"/>
    <xf numFmtId="166" fontId="21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2" fillId="0" borderId="0" applyBorder="0" applyProtection="0"/>
    <xf numFmtId="0" fontId="2" fillId="0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3" fillId="5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7" borderId="0" applyBorder="0" applyProtection="0"/>
    <xf numFmtId="0" fontId="6" fillId="7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0" fillId="8" borderId="0" applyBorder="0" applyProtection="0"/>
    <xf numFmtId="0" fontId="11" fillId="8" borderId="1" applyProtection="0"/>
    <xf numFmtId="0" fontId="11" fillId="8" borderId="1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3" fillId="0" borderId="0" applyBorder="0" applyProtection="0"/>
    <xf numFmtId="0" fontId="3" fillId="0" borderId="0" applyBorder="0" applyProtection="0"/>
  </cellStyleXfs>
  <cellXfs count="120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12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165" fontId="8" fillId="0" borderId="0" xfId="0" applyNumberFormat="1" applyFont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65" fontId="15" fillId="0" borderId="0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5" fontId="0" fillId="0" borderId="4" xfId="0" applyNumberFormat="1" applyBorder="1"/>
    <xf numFmtId="167" fontId="0" fillId="0" borderId="2" xfId="0" applyNumberFormat="1" applyBorder="1" applyAlignment="1">
      <alignment horizontal="center"/>
    </xf>
    <xf numFmtId="2" fontId="0" fillId="0" borderId="0" xfId="0" applyNumberFormat="1"/>
    <xf numFmtId="0" fontId="18" fillId="0" borderId="4" xfId="0" applyFont="1" applyBorder="1" applyAlignment="1">
      <alignment horizontal="center" vertical="center" wrapText="1"/>
    </xf>
    <xf numFmtId="2" fontId="0" fillId="0" borderId="2" xfId="1" applyNumberFormat="1" applyFont="1" applyBorder="1" applyAlignment="1" applyProtection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8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165" fontId="0" fillId="0" borderId="5" xfId="0" applyNumberFormat="1" applyBorder="1"/>
    <xf numFmtId="0" fontId="0" fillId="0" borderId="0" xfId="0" applyBorder="1"/>
    <xf numFmtId="0" fontId="18" fillId="0" borderId="2" xfId="0" applyFont="1" applyBorder="1" applyAlignment="1">
      <alignment horizontal="center" vertical="center" wrapText="1"/>
    </xf>
    <xf numFmtId="169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right"/>
    </xf>
    <xf numFmtId="49" fontId="0" fillId="0" borderId="0" xfId="0" applyNumberFormat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165" fontId="0" fillId="0" borderId="4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center"/>
    </xf>
    <xf numFmtId="169" fontId="0" fillId="0" borderId="0" xfId="0" applyNumberFormat="1"/>
    <xf numFmtId="164" fontId="15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70" fontId="0" fillId="0" borderId="0" xfId="0" applyNumberFormat="1"/>
    <xf numFmtId="171" fontId="0" fillId="0" borderId="0" xfId="0" applyNumberFormat="1"/>
    <xf numFmtId="0" fontId="0" fillId="0" borderId="4" xfId="0" applyBorder="1"/>
    <xf numFmtId="0" fontId="18" fillId="0" borderId="0" xfId="0" applyFont="1" applyBorder="1" applyAlignment="1">
      <alignment vertical="center" wrapText="1"/>
    </xf>
    <xf numFmtId="164" fontId="0" fillId="0" borderId="4" xfId="1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165" fontId="16" fillId="0" borderId="2" xfId="0" applyNumberFormat="1" applyFont="1" applyBorder="1" applyAlignment="1">
      <alignment horizontal="center"/>
    </xf>
    <xf numFmtId="0" fontId="17" fillId="0" borderId="2" xfId="0" applyFont="1" applyBorder="1"/>
    <xf numFmtId="165" fontId="17" fillId="0" borderId="2" xfId="0" applyNumberFormat="1" applyFont="1" applyBorder="1"/>
    <xf numFmtId="171" fontId="0" fillId="0" borderId="2" xfId="0" applyNumberFormat="1" applyBorder="1" applyAlignment="1">
      <alignment horizontal="right"/>
    </xf>
    <xf numFmtId="171" fontId="0" fillId="0" borderId="2" xfId="0" applyNumberFormat="1" applyFont="1" applyBorder="1" applyAlignment="1">
      <alignment horizontal="right"/>
    </xf>
    <xf numFmtId="165" fontId="17" fillId="0" borderId="2" xfId="0" applyNumberFormat="1" applyFont="1" applyBorder="1" applyAlignment="1">
      <alignment horizontal="center"/>
    </xf>
    <xf numFmtId="0" fontId="0" fillId="0" borderId="0" xfId="0" applyAlignment="1"/>
    <xf numFmtId="167" fontId="0" fillId="0" borderId="2" xfId="1" applyNumberFormat="1" applyFont="1" applyBorder="1" applyAlignment="1" applyProtection="1">
      <alignment horizontal="center" vertical="center"/>
    </xf>
    <xf numFmtId="165" fontId="0" fillId="0" borderId="9" xfId="0" applyNumberFormat="1" applyBorder="1" applyAlignment="1">
      <alignment horizontal="center"/>
    </xf>
    <xf numFmtId="165" fontId="0" fillId="0" borderId="3" xfId="0" applyNumberFormat="1" applyFont="1" applyBorder="1" applyAlignment="1">
      <alignment horizontal="center" wrapText="1"/>
    </xf>
    <xf numFmtId="165" fontId="0" fillId="0" borderId="9" xfId="0" applyNumberFormat="1" applyBorder="1" applyAlignment="1">
      <alignment horizontal="right"/>
    </xf>
    <xf numFmtId="0" fontId="0" fillId="0" borderId="0" xfId="0" applyFont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0" fillId="0" borderId="2" xfId="0" applyFont="1" applyBorder="1" applyAlignment="1">
      <alignment horizontal="center"/>
    </xf>
    <xf numFmtId="172" fontId="0" fillId="0" borderId="2" xfId="0" applyNumberFormat="1" applyBorder="1" applyAlignment="1">
      <alignment horizontal="center"/>
    </xf>
    <xf numFmtId="172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173" fontId="0" fillId="0" borderId="2" xfId="0" applyNumberFormat="1" applyBorder="1" applyAlignment="1">
      <alignment horizontal="center"/>
    </xf>
    <xf numFmtId="173" fontId="0" fillId="0" borderId="4" xfId="0" applyNumberFormat="1" applyBorder="1" applyAlignment="1">
      <alignment horizontal="center"/>
    </xf>
    <xf numFmtId="173" fontId="0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 wrapText="1"/>
    </xf>
    <xf numFmtId="167" fontId="0" fillId="0" borderId="2" xfId="1" applyNumberFormat="1" applyFont="1" applyBorder="1" applyAlignment="1" applyProtection="1">
      <alignment horizontal="center" vertical="center"/>
    </xf>
    <xf numFmtId="165" fontId="0" fillId="0" borderId="2" xfId="0" applyNumberFormat="1" applyBorder="1" applyAlignment="1">
      <alignment horizontal="center"/>
    </xf>
    <xf numFmtId="171" fontId="0" fillId="0" borderId="2" xfId="0" applyNumberFormat="1" applyBorder="1" applyAlignment="1">
      <alignment horizontal="right"/>
    </xf>
    <xf numFmtId="0" fontId="16" fillId="0" borderId="0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right"/>
    </xf>
    <xf numFmtId="49" fontId="17" fillId="0" borderId="2" xfId="0" applyNumberFormat="1" applyFont="1" applyBorder="1" applyAlignment="1">
      <alignment horizontal="center"/>
    </xf>
    <xf numFmtId="0" fontId="0" fillId="0" borderId="4" xfId="0" applyBorder="1"/>
    <xf numFmtId="0" fontId="15" fillId="0" borderId="2" xfId="0" applyFont="1" applyBorder="1" applyAlignment="1">
      <alignment horizontal="center" vertical="center" wrapText="1"/>
    </xf>
    <xf numFmtId="169" fontId="17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169" fontId="0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169" fontId="0" fillId="0" borderId="6" xfId="0" applyNumberFormat="1" applyBorder="1" applyAlignment="1">
      <alignment horizontal="center"/>
    </xf>
    <xf numFmtId="165" fontId="0" fillId="0" borderId="4" xfId="0" applyNumberFormat="1" applyBorder="1"/>
    <xf numFmtId="165" fontId="0" fillId="0" borderId="2" xfId="0" applyNumberFormat="1" applyBorder="1" applyAlignment="1">
      <alignment horizontal="right"/>
    </xf>
    <xf numFmtId="0" fontId="18" fillId="0" borderId="4" xfId="0" applyFont="1" applyBorder="1" applyAlignment="1">
      <alignment horizontal="center" vertical="center" wrapText="1"/>
    </xf>
    <xf numFmtId="170" fontId="0" fillId="0" borderId="2" xfId="0" applyNumberForma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169" fontId="15" fillId="0" borderId="2" xfId="0" applyNumberFormat="1" applyFont="1" applyBorder="1" applyAlignment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167" fontId="0" fillId="0" borderId="2" xfId="0" applyNumberForma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166" fontId="0" fillId="0" borderId="2" xfId="1" applyFont="1" applyBorder="1" applyAlignment="1" applyProtection="1">
      <alignment horizontal="center" vertical="center"/>
    </xf>
  </cellXfs>
  <cellStyles count="34">
    <cellStyle name="Accent 1 14" xfId="2"/>
    <cellStyle name="Accent 1 15" xfId="3"/>
    <cellStyle name="Accent 13" xfId="4"/>
    <cellStyle name="Accent 14" xfId="5"/>
    <cellStyle name="Accent 2 15" xfId="6"/>
    <cellStyle name="Accent 2 16" xfId="7"/>
    <cellStyle name="Accent 3 16" xfId="8"/>
    <cellStyle name="Accent 3 17" xfId="9"/>
    <cellStyle name="Bad 10" xfId="10"/>
    <cellStyle name="Bad 11" xfId="11"/>
    <cellStyle name="Error 12" xfId="12"/>
    <cellStyle name="Error 13" xfId="13"/>
    <cellStyle name="Footnote 5" xfId="14"/>
    <cellStyle name="Footnote 6" xfId="15"/>
    <cellStyle name="Good 8" xfId="16"/>
    <cellStyle name="Good 9" xfId="17"/>
    <cellStyle name="Heading 1 1" xfId="18"/>
    <cellStyle name="Heading 1 2" xfId="19"/>
    <cellStyle name="Heading 2 2" xfId="20"/>
    <cellStyle name="Heading 2 3" xfId="21"/>
    <cellStyle name="Hyperlink 6" xfId="22"/>
    <cellStyle name="Hyperlink 7" xfId="23"/>
    <cellStyle name="Neutral 10" xfId="24"/>
    <cellStyle name="Neutral 9" xfId="25"/>
    <cellStyle name="Normale" xfId="0" builtinId="0"/>
    <cellStyle name="Note 4" xfId="26"/>
    <cellStyle name="Note 5" xfId="27"/>
    <cellStyle name="Status 7" xfId="28"/>
    <cellStyle name="Status 8" xfId="29"/>
    <cellStyle name="Text 3" xfId="30"/>
    <cellStyle name="Text 4" xfId="31"/>
    <cellStyle name="Valuta" xfId="1" builtinId="4"/>
    <cellStyle name="Warning 11" xfId="32"/>
    <cellStyle name="Warning 12" xfId="3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1"/>
  <sheetViews>
    <sheetView tabSelected="1" topLeftCell="A98" zoomScaleNormal="100" workbookViewId="0">
      <selection activeCell="L120" sqref="L120:L121"/>
    </sheetView>
  </sheetViews>
  <sheetFormatPr defaultRowHeight="15" x14ac:dyDescent="0.25"/>
  <cols>
    <col min="1" max="3" width="8.7109375" customWidth="1"/>
    <col min="4" max="4" width="6.85546875" customWidth="1"/>
    <col min="5" max="7" width="8.7109375" customWidth="1"/>
    <col min="8" max="8" width="11.28515625" customWidth="1"/>
    <col min="9" max="10" width="8.7109375" customWidth="1"/>
    <col min="11" max="11" width="14.42578125" customWidth="1"/>
    <col min="12" max="13" width="19.85546875" style="1" customWidth="1"/>
    <col min="14" max="14" width="17.28515625" customWidth="1"/>
    <col min="15" max="16" width="18.7109375" style="2" customWidth="1"/>
    <col min="17" max="1025" width="8.7109375" customWidth="1"/>
  </cols>
  <sheetData>
    <row r="1" spans="1:16" ht="1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3"/>
      <c r="P1" s="3"/>
    </row>
    <row r="2" spans="1:16" ht="1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3"/>
      <c r="P2" s="3"/>
    </row>
    <row r="3" spans="1:16" ht="1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3"/>
      <c r="P3" s="3"/>
    </row>
    <row r="4" spans="1:16" ht="1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3"/>
      <c r="P4" s="3"/>
    </row>
    <row r="5" spans="1:16" ht="1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3"/>
      <c r="P5" s="3"/>
    </row>
    <row r="6" spans="1:16" ht="1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3"/>
      <c r="P6" s="3"/>
    </row>
    <row r="7" spans="1:16" ht="33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3"/>
      <c r="P7" s="3"/>
    </row>
    <row r="8" spans="1:16" ht="23.25" x14ac:dyDescent="0.25">
      <c r="A8" s="116" t="s">
        <v>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4"/>
      <c r="P8" s="4"/>
    </row>
    <row r="10" spans="1:16" ht="18.75" x14ac:dyDescent="0.3">
      <c r="A10" s="117" t="s">
        <v>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5"/>
      <c r="P10" s="5"/>
    </row>
    <row r="12" spans="1:16" ht="15.75" customHeight="1" x14ac:dyDescent="0.25">
      <c r="A12" s="118" t="s">
        <v>3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7"/>
      <c r="P12" s="7"/>
    </row>
    <row r="13" spans="1:16" ht="15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7"/>
    </row>
    <row r="14" spans="1:16" ht="15" customHeight="1" x14ac:dyDescent="0.25">
      <c r="A14" s="83" t="s">
        <v>4</v>
      </c>
      <c r="B14" s="83"/>
      <c r="C14" s="83"/>
      <c r="D14" s="83"/>
      <c r="E14" s="73" t="s">
        <v>5</v>
      </c>
      <c r="F14" s="73"/>
      <c r="G14" s="73"/>
      <c r="H14" s="73"/>
      <c r="I14" s="73" t="s">
        <v>6</v>
      </c>
      <c r="J14" s="73"/>
      <c r="K14" s="73"/>
      <c r="L14" s="73"/>
      <c r="M14" s="73"/>
      <c r="N14" s="73"/>
      <c r="O14" s="9"/>
      <c r="P14" s="9"/>
    </row>
    <row r="15" spans="1:16" x14ac:dyDescent="0.25">
      <c r="A15" s="83"/>
      <c r="B15" s="83"/>
      <c r="C15" s="83"/>
      <c r="D15" s="8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9"/>
      <c r="P15" s="9"/>
    </row>
    <row r="16" spans="1:16" x14ac:dyDescent="0.25">
      <c r="A16" s="69" t="s">
        <v>7</v>
      </c>
      <c r="B16" s="69"/>
      <c r="C16" s="69"/>
      <c r="D16" s="69"/>
      <c r="E16" s="119">
        <v>30</v>
      </c>
      <c r="F16" s="119"/>
      <c r="G16" s="119"/>
      <c r="H16" s="119"/>
      <c r="I16" s="119">
        <v>0.6</v>
      </c>
      <c r="J16" s="119"/>
      <c r="K16" s="119"/>
      <c r="L16" s="119"/>
      <c r="M16" s="119"/>
      <c r="N16" s="119"/>
      <c r="O16" s="11"/>
      <c r="P16" s="11"/>
    </row>
    <row r="19" spans="1:17" ht="15.75" x14ac:dyDescent="0.25">
      <c r="A19" s="112" t="s">
        <v>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2"/>
      <c r="P19" s="12"/>
    </row>
    <row r="21" spans="1:17" ht="18.75" x14ac:dyDescent="0.3">
      <c r="A21" s="87" t="s">
        <v>9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13"/>
      <c r="P21" s="13"/>
    </row>
    <row r="22" spans="1:17" ht="18.75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</row>
    <row r="23" spans="1:17" ht="15.75" x14ac:dyDescent="0.25">
      <c r="A23" s="16"/>
      <c r="B23" s="16"/>
      <c r="C23" s="16"/>
      <c r="D23" s="16"/>
      <c r="E23" s="16"/>
      <c r="F23" s="16"/>
      <c r="G23" s="16"/>
      <c r="H23" s="16"/>
      <c r="I23" s="113" t="s">
        <v>10</v>
      </c>
      <c r="J23" s="113"/>
      <c r="K23" s="113"/>
      <c r="L23" s="17" t="s">
        <v>11</v>
      </c>
      <c r="M23" s="17" t="s">
        <v>12</v>
      </c>
      <c r="N23" s="18" t="s">
        <v>13</v>
      </c>
      <c r="O23" s="18" t="s">
        <v>14</v>
      </c>
      <c r="P23" s="18" t="s">
        <v>15</v>
      </c>
    </row>
    <row r="24" spans="1:17" x14ac:dyDescent="0.25">
      <c r="A24" s="114" t="s">
        <v>16</v>
      </c>
      <c r="B24" s="114"/>
      <c r="C24" s="114"/>
      <c r="D24" s="114"/>
      <c r="E24" s="69" t="s">
        <v>17</v>
      </c>
      <c r="F24" s="69"/>
      <c r="G24" s="69"/>
      <c r="H24" s="69"/>
      <c r="I24" s="109">
        <v>13.63</v>
      </c>
      <c r="J24" s="109"/>
      <c r="K24" s="109"/>
      <c r="L24" s="19">
        <v>0</v>
      </c>
      <c r="M24" s="19">
        <f>+J24*0.8</f>
        <v>0</v>
      </c>
      <c r="N24" s="20">
        <f>+I24/$E$16</f>
        <v>0.45433333333333337</v>
      </c>
      <c r="O24" s="20">
        <f t="shared" ref="O24:P27" si="0">+L24/$E$16</f>
        <v>0</v>
      </c>
      <c r="P24" s="20">
        <f t="shared" si="0"/>
        <v>0</v>
      </c>
    </row>
    <row r="25" spans="1:17" ht="15" customHeight="1" x14ac:dyDescent="0.25">
      <c r="A25" s="114"/>
      <c r="B25" s="114"/>
      <c r="C25" s="114"/>
      <c r="D25" s="114"/>
      <c r="E25" s="69" t="s">
        <v>18</v>
      </c>
      <c r="F25" s="69"/>
      <c r="G25" s="69"/>
      <c r="H25" s="69"/>
      <c r="I25" s="109">
        <v>15.91</v>
      </c>
      <c r="J25" s="109"/>
      <c r="K25" s="109"/>
      <c r="L25" s="19">
        <v>0</v>
      </c>
      <c r="M25" s="19">
        <f>+J25*0.8</f>
        <v>0</v>
      </c>
      <c r="N25" s="20">
        <f>+I25/$E$16</f>
        <v>0.53033333333333332</v>
      </c>
      <c r="O25" s="20">
        <f t="shared" si="0"/>
        <v>0</v>
      </c>
      <c r="P25" s="20">
        <f t="shared" si="0"/>
        <v>0</v>
      </c>
      <c r="Q25" s="2"/>
    </row>
    <row r="26" spans="1:17" ht="15" customHeight="1" x14ac:dyDescent="0.25">
      <c r="A26" s="114"/>
      <c r="B26" s="114"/>
      <c r="C26" s="114"/>
      <c r="D26" s="114"/>
      <c r="E26" s="69" t="s">
        <v>19</v>
      </c>
      <c r="F26" s="69"/>
      <c r="G26" s="69"/>
      <c r="H26" s="69"/>
      <c r="I26" s="110">
        <v>23.86</v>
      </c>
      <c r="J26" s="110"/>
      <c r="K26" s="110"/>
      <c r="L26" s="19">
        <v>0</v>
      </c>
      <c r="M26" s="19">
        <f>+J26*0.8</f>
        <v>0</v>
      </c>
      <c r="N26" s="20">
        <f>+I26/$E$16</f>
        <v>0.79533333333333334</v>
      </c>
      <c r="O26" s="20">
        <f t="shared" si="0"/>
        <v>0</v>
      </c>
      <c r="P26" s="20">
        <f t="shared" si="0"/>
        <v>0</v>
      </c>
      <c r="Q26" s="2"/>
    </row>
    <row r="27" spans="1:17" ht="15" customHeight="1" x14ac:dyDescent="0.25">
      <c r="A27" s="114"/>
      <c r="B27" s="114"/>
      <c r="C27" s="114"/>
      <c r="D27" s="114"/>
      <c r="E27" s="69" t="s">
        <v>20</v>
      </c>
      <c r="F27" s="69"/>
      <c r="G27" s="69"/>
      <c r="H27" s="69"/>
      <c r="I27" s="110">
        <v>31.81</v>
      </c>
      <c r="J27" s="110"/>
      <c r="K27" s="110"/>
      <c r="L27" s="19">
        <v>0</v>
      </c>
      <c r="M27" s="19">
        <f>+J27*0.8</f>
        <v>0</v>
      </c>
      <c r="N27" s="20">
        <f>+I27/$E$16</f>
        <v>1.0603333333333333</v>
      </c>
      <c r="O27" s="20">
        <f t="shared" si="0"/>
        <v>0</v>
      </c>
      <c r="P27" s="20">
        <f t="shared" si="0"/>
        <v>0</v>
      </c>
      <c r="Q27" s="2"/>
    </row>
    <row r="28" spans="1:17" x14ac:dyDescent="0.25">
      <c r="L28" s="22"/>
      <c r="M28" s="22"/>
    </row>
    <row r="29" spans="1:17" x14ac:dyDescent="0.25">
      <c r="L29" s="19"/>
      <c r="M29" s="19"/>
    </row>
    <row r="30" spans="1:17" x14ac:dyDescent="0.25">
      <c r="A30" s="111" t="s">
        <v>21</v>
      </c>
      <c r="B30" s="111"/>
      <c r="C30" s="111"/>
      <c r="D30" s="111"/>
      <c r="E30" s="69" t="s">
        <v>17</v>
      </c>
      <c r="F30" s="69"/>
      <c r="G30" s="69"/>
      <c r="H30" s="69"/>
      <c r="I30" s="89">
        <v>27.27</v>
      </c>
      <c r="J30" s="89"/>
      <c r="K30" s="89"/>
      <c r="L30" s="19">
        <v>0</v>
      </c>
      <c r="M30" s="19">
        <f>+J30*0.8</f>
        <v>0</v>
      </c>
      <c r="N30" s="20">
        <f>+I30/$E$16</f>
        <v>0.90900000000000003</v>
      </c>
      <c r="O30" s="20">
        <f t="shared" ref="O30:P33" si="1">+L30/$E$16</f>
        <v>0</v>
      </c>
      <c r="P30" s="20">
        <f t="shared" si="1"/>
        <v>0</v>
      </c>
    </row>
    <row r="31" spans="1:17" x14ac:dyDescent="0.25">
      <c r="A31" s="111"/>
      <c r="B31" s="111"/>
      <c r="C31" s="111"/>
      <c r="D31" s="111"/>
      <c r="E31" s="69" t="s">
        <v>18</v>
      </c>
      <c r="F31" s="69"/>
      <c r="G31" s="69"/>
      <c r="H31" s="69"/>
      <c r="I31" s="89">
        <v>31.81</v>
      </c>
      <c r="J31" s="89"/>
      <c r="K31" s="89"/>
      <c r="L31" s="19">
        <v>0</v>
      </c>
      <c r="M31" s="19">
        <f>+J31*0.8</f>
        <v>0</v>
      </c>
      <c r="N31" s="20">
        <f>+I31/$E$16</f>
        <v>1.0603333333333333</v>
      </c>
      <c r="O31" s="20">
        <f t="shared" si="1"/>
        <v>0</v>
      </c>
      <c r="P31" s="20">
        <f t="shared" si="1"/>
        <v>0</v>
      </c>
      <c r="Q31" s="2"/>
    </row>
    <row r="32" spans="1:17" x14ac:dyDescent="0.25">
      <c r="A32" s="111"/>
      <c r="B32" s="111"/>
      <c r="C32" s="111"/>
      <c r="D32" s="111"/>
      <c r="E32" s="69" t="s">
        <v>19</v>
      </c>
      <c r="F32" s="69"/>
      <c r="G32" s="69"/>
      <c r="H32" s="69"/>
      <c r="I32" s="89">
        <v>39.770000000000003</v>
      </c>
      <c r="J32" s="89"/>
      <c r="K32" s="89"/>
      <c r="L32" s="19">
        <v>0</v>
      </c>
      <c r="M32" s="19">
        <f>+J32*0.8</f>
        <v>0</v>
      </c>
      <c r="N32" s="20">
        <f>+I32/$E$16</f>
        <v>1.3256666666666668</v>
      </c>
      <c r="O32" s="20">
        <f t="shared" si="1"/>
        <v>0</v>
      </c>
      <c r="P32" s="20">
        <f t="shared" si="1"/>
        <v>0</v>
      </c>
      <c r="Q32" s="2"/>
    </row>
    <row r="33" spans="1:17" x14ac:dyDescent="0.25">
      <c r="A33" s="111"/>
      <c r="B33" s="111"/>
      <c r="C33" s="111"/>
      <c r="D33" s="111"/>
      <c r="E33" s="69" t="s">
        <v>20</v>
      </c>
      <c r="F33" s="69"/>
      <c r="G33" s="69"/>
      <c r="H33" s="69"/>
      <c r="I33" s="89">
        <v>47.72</v>
      </c>
      <c r="J33" s="89"/>
      <c r="K33" s="89"/>
      <c r="L33" s="19">
        <v>0</v>
      </c>
      <c r="M33" s="19">
        <f>+J33*0.8</f>
        <v>0</v>
      </c>
      <c r="N33" s="20">
        <f>+I33/$E$16</f>
        <v>1.5906666666666667</v>
      </c>
      <c r="O33" s="20">
        <f t="shared" si="1"/>
        <v>0</v>
      </c>
      <c r="P33" s="20">
        <f t="shared" si="1"/>
        <v>0</v>
      </c>
      <c r="Q33" s="2"/>
    </row>
    <row r="34" spans="1:17" hidden="1" x14ac:dyDescent="0.25">
      <c r="L34" s="22"/>
      <c r="M34" s="22"/>
    </row>
    <row r="35" spans="1:17" x14ac:dyDescent="0.25">
      <c r="L35" s="22"/>
      <c r="M35" s="22"/>
    </row>
    <row r="36" spans="1:17" ht="13.9" customHeight="1" x14ac:dyDescent="0.25">
      <c r="A36" s="105" t="s">
        <v>22</v>
      </c>
      <c r="B36" s="105"/>
      <c r="C36" s="105"/>
      <c r="D36" s="105"/>
      <c r="E36" s="69" t="s">
        <v>23</v>
      </c>
      <c r="F36" s="69"/>
      <c r="G36" s="69"/>
      <c r="H36" s="69"/>
      <c r="I36" s="109">
        <v>13.63</v>
      </c>
      <c r="J36" s="109"/>
      <c r="K36" s="109"/>
      <c r="L36" s="24"/>
      <c r="M36" s="24"/>
      <c r="N36" s="20">
        <f>+I36/$E$16</f>
        <v>0.45433333333333337</v>
      </c>
      <c r="O36" s="20"/>
      <c r="P36" s="20"/>
    </row>
    <row r="37" spans="1:17" ht="13.9" customHeight="1" x14ac:dyDescent="0.25">
      <c r="A37" s="105"/>
      <c r="B37" s="105"/>
      <c r="C37" s="105"/>
      <c r="D37" s="105"/>
      <c r="E37" s="69" t="s">
        <v>24</v>
      </c>
      <c r="F37" s="69"/>
      <c r="G37" s="69"/>
      <c r="H37" s="69"/>
      <c r="I37" s="109">
        <v>15.91</v>
      </c>
      <c r="J37" s="109"/>
      <c r="K37" s="109"/>
      <c r="L37" s="24"/>
      <c r="M37" s="24"/>
      <c r="N37" s="20"/>
      <c r="O37" s="20"/>
      <c r="P37" s="20"/>
    </row>
    <row r="38" spans="1:17" ht="13.9" customHeight="1" x14ac:dyDescent="0.25">
      <c r="A38" s="105"/>
      <c r="B38" s="105"/>
      <c r="C38" s="105"/>
      <c r="D38" s="105"/>
      <c r="E38" s="69" t="s">
        <v>25</v>
      </c>
      <c r="F38" s="69"/>
      <c r="G38" s="69"/>
      <c r="H38" s="69"/>
      <c r="I38" s="109">
        <v>13.63</v>
      </c>
      <c r="J38" s="109"/>
      <c r="K38" s="109"/>
      <c r="L38" s="24"/>
      <c r="M38" s="24"/>
      <c r="N38" s="20">
        <f>+I38/$E$16</f>
        <v>0.45433333333333337</v>
      </c>
      <c r="O38" s="20"/>
      <c r="P38" s="20"/>
    </row>
    <row r="39" spans="1:17" x14ac:dyDescent="0.25">
      <c r="A39" s="105"/>
      <c r="B39" s="105"/>
      <c r="C39" s="105"/>
      <c r="D39" s="105"/>
      <c r="E39" s="69" t="s">
        <v>26</v>
      </c>
      <c r="F39" s="69"/>
      <c r="G39" s="69"/>
      <c r="H39" s="69"/>
      <c r="I39" s="109">
        <v>15.91</v>
      </c>
      <c r="J39" s="109"/>
      <c r="K39" s="109"/>
      <c r="L39" s="24"/>
      <c r="M39" s="24"/>
      <c r="N39" s="20">
        <f>+I39/$E$16</f>
        <v>0.53033333333333332</v>
      </c>
      <c r="O39" s="20"/>
      <c r="P39" s="20"/>
    </row>
    <row r="40" spans="1:17" x14ac:dyDescent="0.25">
      <c r="A40" s="105"/>
      <c r="B40" s="105"/>
      <c r="C40" s="105"/>
      <c r="D40" s="105"/>
      <c r="E40" s="69" t="s">
        <v>27</v>
      </c>
      <c r="F40" s="69"/>
      <c r="G40" s="69"/>
      <c r="H40" s="69"/>
      <c r="I40" s="110">
        <v>23.86</v>
      </c>
      <c r="J40" s="110"/>
      <c r="K40" s="110"/>
      <c r="L40" s="24"/>
      <c r="M40" s="24"/>
      <c r="N40" s="20">
        <f>+I40/$E$16</f>
        <v>0.79533333333333334</v>
      </c>
      <c r="O40" s="20"/>
      <c r="P40" s="20"/>
    </row>
    <row r="41" spans="1:17" x14ac:dyDescent="0.25">
      <c r="A41" s="105"/>
      <c r="B41" s="105"/>
      <c r="C41" s="105"/>
      <c r="D41" s="105"/>
      <c r="E41" s="69" t="s">
        <v>28</v>
      </c>
      <c r="F41" s="69"/>
      <c r="G41" s="69"/>
      <c r="H41" s="69"/>
      <c r="I41" s="110">
        <v>31.81</v>
      </c>
      <c r="J41" s="110"/>
      <c r="K41" s="110"/>
      <c r="L41" s="24"/>
      <c r="M41" s="24"/>
      <c r="N41" s="20">
        <f>+I41/$E$16</f>
        <v>1.0603333333333333</v>
      </c>
      <c r="O41" s="20"/>
      <c r="P41" s="20"/>
    </row>
    <row r="42" spans="1:17" s="31" customFormat="1" ht="15.75" x14ac:dyDescent="0.25">
      <c r="A42" s="25"/>
      <c r="B42" s="25"/>
      <c r="C42" s="25"/>
      <c r="D42" s="25"/>
      <c r="E42" s="26"/>
      <c r="F42" s="26"/>
      <c r="G42" s="26"/>
      <c r="H42" s="26"/>
      <c r="I42" s="27"/>
      <c r="J42" s="27"/>
      <c r="K42" s="27"/>
      <c r="L42" s="28"/>
      <c r="M42" s="28"/>
      <c r="N42" s="29"/>
      <c r="O42" s="30"/>
      <c r="P42" s="30"/>
    </row>
    <row r="43" spans="1:17" ht="13.9" customHeight="1" x14ac:dyDescent="0.25">
      <c r="A43" s="105" t="s">
        <v>29</v>
      </c>
      <c r="B43" s="105"/>
      <c r="C43" s="105"/>
      <c r="D43" s="105"/>
      <c r="E43" s="69" t="s">
        <v>23</v>
      </c>
      <c r="F43" s="69"/>
      <c r="G43" s="69"/>
      <c r="H43" s="69"/>
      <c r="I43" s="109">
        <v>27.27</v>
      </c>
      <c r="J43" s="109"/>
      <c r="K43" s="109"/>
      <c r="L43" s="24"/>
      <c r="M43" s="24"/>
      <c r="N43" s="20">
        <f>+I43/$E$16</f>
        <v>0.90900000000000003</v>
      </c>
      <c r="O43" s="20"/>
      <c r="P43" s="20"/>
    </row>
    <row r="44" spans="1:17" ht="13.9" customHeight="1" x14ac:dyDescent="0.25">
      <c r="A44" s="105"/>
      <c r="B44" s="105"/>
      <c r="C44" s="105"/>
      <c r="D44" s="105"/>
      <c r="E44" s="69" t="s">
        <v>24</v>
      </c>
      <c r="F44" s="69"/>
      <c r="G44" s="69"/>
      <c r="H44" s="69"/>
      <c r="I44" s="109">
        <v>31.81</v>
      </c>
      <c r="J44" s="109"/>
      <c r="K44" s="109"/>
      <c r="L44" s="24"/>
      <c r="M44" s="24"/>
      <c r="N44" s="20"/>
      <c r="O44" s="20"/>
      <c r="P44" s="20"/>
    </row>
    <row r="45" spans="1:17" ht="13.9" customHeight="1" x14ac:dyDescent="0.25">
      <c r="A45" s="105"/>
      <c r="B45" s="105"/>
      <c r="C45" s="105"/>
      <c r="D45" s="105"/>
      <c r="E45" s="69" t="s">
        <v>25</v>
      </c>
      <c r="F45" s="69"/>
      <c r="G45" s="69"/>
      <c r="H45" s="69"/>
      <c r="I45" s="89">
        <v>27.27</v>
      </c>
      <c r="J45" s="89"/>
      <c r="K45" s="89"/>
      <c r="L45" s="24"/>
      <c r="M45" s="24"/>
      <c r="N45" s="20">
        <f>+I45/$E$16</f>
        <v>0.90900000000000003</v>
      </c>
      <c r="O45" s="20"/>
      <c r="P45" s="20"/>
    </row>
    <row r="46" spans="1:17" x14ac:dyDescent="0.25">
      <c r="A46" s="105"/>
      <c r="B46" s="105"/>
      <c r="C46" s="105"/>
      <c r="D46" s="105"/>
      <c r="E46" s="69" t="s">
        <v>26</v>
      </c>
      <c r="F46" s="69"/>
      <c r="G46" s="69"/>
      <c r="H46" s="69"/>
      <c r="I46" s="89">
        <v>31.81</v>
      </c>
      <c r="J46" s="89"/>
      <c r="K46" s="89"/>
      <c r="L46" s="24"/>
      <c r="M46" s="24"/>
      <c r="N46" s="20">
        <f>+I46/$E$16</f>
        <v>1.0603333333333333</v>
      </c>
      <c r="O46" s="20"/>
      <c r="P46" s="20"/>
    </row>
    <row r="47" spans="1:17" x14ac:dyDescent="0.25">
      <c r="A47" s="105"/>
      <c r="B47" s="105"/>
      <c r="C47" s="105"/>
      <c r="D47" s="105"/>
      <c r="E47" s="69" t="s">
        <v>27</v>
      </c>
      <c r="F47" s="69"/>
      <c r="G47" s="69"/>
      <c r="H47" s="69"/>
      <c r="I47" s="89">
        <v>39.770000000000003</v>
      </c>
      <c r="J47" s="89"/>
      <c r="K47" s="89"/>
      <c r="L47" s="24"/>
      <c r="M47" s="24"/>
      <c r="N47" s="20">
        <f>+I47/$E$16</f>
        <v>1.3256666666666668</v>
      </c>
      <c r="O47" s="20"/>
      <c r="P47" s="20"/>
    </row>
    <row r="48" spans="1:17" x14ac:dyDescent="0.25">
      <c r="A48" s="105"/>
      <c r="B48" s="105"/>
      <c r="C48" s="105"/>
      <c r="D48" s="105"/>
      <c r="E48" s="69" t="s">
        <v>28</v>
      </c>
      <c r="F48" s="69"/>
      <c r="G48" s="69"/>
      <c r="H48" s="69"/>
      <c r="I48" s="89">
        <v>47.72</v>
      </c>
      <c r="J48" s="89"/>
      <c r="K48" s="89"/>
      <c r="L48" s="24"/>
      <c r="M48" s="24"/>
      <c r="N48" s="20">
        <f>+I48/$E$16</f>
        <v>1.5906666666666667</v>
      </c>
      <c r="O48" s="20"/>
      <c r="P48" s="20"/>
    </row>
    <row r="49" spans="1:24" ht="15.75" x14ac:dyDescent="0.25">
      <c r="A49" s="23"/>
      <c r="B49" s="23"/>
      <c r="C49" s="23"/>
      <c r="D49" s="23"/>
      <c r="E49" s="10"/>
      <c r="F49" s="10"/>
      <c r="G49" s="10"/>
      <c r="H49" s="10"/>
      <c r="I49" s="21"/>
      <c r="J49" s="21"/>
      <c r="K49" s="21"/>
      <c r="L49" s="24"/>
      <c r="M49" s="24"/>
      <c r="N49" s="20"/>
      <c r="O49" s="20"/>
      <c r="P49" s="20"/>
    </row>
    <row r="50" spans="1:24" ht="13.9" customHeight="1" x14ac:dyDescent="0.25">
      <c r="A50" s="97" t="s">
        <v>30</v>
      </c>
      <c r="B50" s="97"/>
      <c r="C50" s="97"/>
      <c r="D50" s="97"/>
      <c r="E50" s="69" t="s">
        <v>31</v>
      </c>
      <c r="F50" s="69"/>
      <c r="G50" s="69"/>
      <c r="H50" s="69"/>
      <c r="I50" s="109">
        <v>39.659999999999997</v>
      </c>
      <c r="J50" s="109"/>
      <c r="K50" s="109"/>
      <c r="L50" s="24"/>
      <c r="M50" s="24"/>
      <c r="N50" s="20">
        <f>+I50/$E$16</f>
        <v>1.3219999999999998</v>
      </c>
      <c r="O50" s="20"/>
      <c r="P50" s="20"/>
    </row>
    <row r="51" spans="1:24" x14ac:dyDescent="0.25">
      <c r="A51" s="97"/>
      <c r="B51" s="97"/>
      <c r="C51" s="97"/>
      <c r="D51" s="97"/>
      <c r="E51" s="69" t="s">
        <v>32</v>
      </c>
      <c r="F51" s="69"/>
      <c r="G51" s="69"/>
      <c r="H51" s="69"/>
      <c r="I51" s="109">
        <v>49.58</v>
      </c>
      <c r="J51" s="109"/>
      <c r="K51" s="109"/>
      <c r="L51" s="24"/>
      <c r="M51" s="24"/>
      <c r="N51" s="20">
        <f>+I51/$E$16</f>
        <v>1.6526666666666665</v>
      </c>
      <c r="O51" s="20"/>
      <c r="P51" s="20"/>
      <c r="Q51" s="2"/>
    </row>
    <row r="52" spans="1:24" x14ac:dyDescent="0.25">
      <c r="A52" s="97"/>
      <c r="B52" s="97"/>
      <c r="C52" s="97"/>
      <c r="D52" s="97"/>
      <c r="E52" s="10"/>
      <c r="F52" s="10"/>
      <c r="G52" s="10"/>
      <c r="H52" s="10"/>
      <c r="I52" s="21"/>
      <c r="J52" s="21"/>
      <c r="K52" s="21"/>
      <c r="L52" s="24"/>
      <c r="M52" s="24"/>
      <c r="N52" s="20"/>
      <c r="O52" s="20"/>
      <c r="P52" s="20"/>
    </row>
    <row r="53" spans="1:24" ht="15.75" x14ac:dyDescent="0.25">
      <c r="A53" s="23"/>
      <c r="B53" s="23"/>
      <c r="C53" s="23"/>
      <c r="D53" s="23"/>
      <c r="E53" s="10"/>
      <c r="F53" s="10"/>
      <c r="G53" s="10"/>
      <c r="H53" s="10"/>
      <c r="I53" s="21"/>
      <c r="J53" s="21"/>
      <c r="K53" s="21"/>
      <c r="L53" s="24"/>
      <c r="M53" s="24"/>
      <c r="N53" s="20"/>
      <c r="O53" s="20"/>
      <c r="P53" s="20"/>
    </row>
    <row r="54" spans="1:24" ht="13.9" customHeight="1" x14ac:dyDescent="0.25">
      <c r="A54" s="97" t="s">
        <v>33</v>
      </c>
      <c r="B54" s="97"/>
      <c r="C54" s="97"/>
      <c r="D54" s="97"/>
      <c r="E54" s="69" t="s">
        <v>31</v>
      </c>
      <c r="F54" s="69"/>
      <c r="G54" s="69"/>
      <c r="H54" s="69"/>
      <c r="I54" s="109">
        <v>19.829999999999998</v>
      </c>
      <c r="J54" s="109"/>
      <c r="K54" s="109"/>
      <c r="L54" s="24"/>
      <c r="M54" s="24"/>
      <c r="N54" s="20">
        <f>+I54/$E$16</f>
        <v>0.66099999999999992</v>
      </c>
      <c r="O54" s="20"/>
      <c r="P54" s="20"/>
    </row>
    <row r="55" spans="1:24" x14ac:dyDescent="0.25">
      <c r="A55" s="97"/>
      <c r="B55" s="97"/>
      <c r="C55" s="97"/>
      <c r="D55" s="97"/>
      <c r="E55" s="69" t="s">
        <v>32</v>
      </c>
      <c r="F55" s="69"/>
      <c r="G55" s="69"/>
      <c r="H55" s="69"/>
      <c r="I55" s="109">
        <v>24.79</v>
      </c>
      <c r="J55" s="109"/>
      <c r="K55" s="109"/>
      <c r="L55" s="24"/>
      <c r="M55" s="24"/>
      <c r="N55" s="20">
        <f>+I55/$E$16</f>
        <v>0.82633333333333325</v>
      </c>
      <c r="O55" s="20"/>
      <c r="P55" s="20"/>
      <c r="Q55" s="2"/>
    </row>
    <row r="56" spans="1:24" x14ac:dyDescent="0.25">
      <c r="A56" s="97"/>
      <c r="B56" s="97"/>
      <c r="C56" s="97"/>
      <c r="D56" s="97"/>
      <c r="E56" s="10"/>
      <c r="F56" s="10"/>
      <c r="G56" s="10"/>
      <c r="H56" s="10"/>
      <c r="I56" s="21"/>
      <c r="J56" s="21"/>
      <c r="K56" s="21"/>
      <c r="L56" s="24"/>
      <c r="M56" s="24"/>
      <c r="N56" s="20"/>
      <c r="O56" s="20"/>
      <c r="P56" s="20"/>
    </row>
    <row r="57" spans="1:24" ht="15.75" x14ac:dyDescent="0.25">
      <c r="A57" s="23"/>
      <c r="B57" s="23"/>
      <c r="C57" s="23"/>
      <c r="D57" s="23"/>
      <c r="E57" s="10"/>
      <c r="F57" s="10"/>
      <c r="G57" s="10"/>
      <c r="H57" s="10"/>
      <c r="I57" s="21"/>
      <c r="J57" s="21"/>
      <c r="K57" s="21"/>
      <c r="L57" s="24"/>
      <c r="M57" s="24"/>
      <c r="N57" s="20"/>
      <c r="O57" s="20"/>
      <c r="P57" s="20"/>
    </row>
    <row r="58" spans="1:24" ht="15.75" x14ac:dyDescent="0.25">
      <c r="A58" s="23"/>
      <c r="B58" s="23"/>
      <c r="C58" s="23"/>
      <c r="D58" s="23"/>
      <c r="E58" s="10"/>
      <c r="F58" s="10"/>
      <c r="G58" s="10"/>
      <c r="H58" s="10"/>
      <c r="I58" s="21"/>
      <c r="J58" s="21"/>
      <c r="K58" s="21"/>
      <c r="L58" s="24"/>
      <c r="M58" s="24"/>
      <c r="N58" s="20"/>
      <c r="O58" s="20"/>
      <c r="P58" s="20"/>
    </row>
    <row r="59" spans="1:24" s="31" customFormat="1" ht="15.75" x14ac:dyDescent="0.25">
      <c r="A59" s="25"/>
      <c r="B59" s="25"/>
      <c r="C59" s="25"/>
      <c r="D59" s="25"/>
      <c r="E59" s="26"/>
      <c r="F59" s="26"/>
      <c r="G59" s="26"/>
      <c r="H59" s="26"/>
      <c r="I59" s="27"/>
      <c r="J59" s="27"/>
      <c r="K59" s="27"/>
      <c r="L59" s="28"/>
      <c r="M59" s="28"/>
      <c r="N59" s="29"/>
      <c r="O59" s="30"/>
      <c r="P59" s="30"/>
    </row>
    <row r="60" spans="1:24" ht="13.9" customHeight="1" x14ac:dyDescent="0.25">
      <c r="A60" s="97" t="s">
        <v>34</v>
      </c>
      <c r="B60" s="97"/>
      <c r="C60" s="97"/>
      <c r="D60" s="97"/>
      <c r="E60" s="69" t="s">
        <v>35</v>
      </c>
      <c r="F60" s="69"/>
      <c r="G60" s="69"/>
      <c r="H60" s="69"/>
      <c r="I60" s="96">
        <v>104.12</v>
      </c>
      <c r="J60" s="96"/>
      <c r="K60" s="96"/>
      <c r="L60" s="34"/>
      <c r="M60" s="34"/>
      <c r="N60" s="20">
        <f>+I60/$E$16</f>
        <v>3.4706666666666668</v>
      </c>
      <c r="O60" s="35"/>
      <c r="P60" s="35"/>
      <c r="R60" s="36"/>
      <c r="S60" s="37"/>
      <c r="T60" s="37"/>
      <c r="U60" s="37"/>
      <c r="V60" s="37"/>
      <c r="W60" s="37"/>
      <c r="X60" s="37"/>
    </row>
    <row r="61" spans="1:24" ht="30" customHeight="1" x14ac:dyDescent="0.25">
      <c r="A61" s="97"/>
      <c r="B61" s="97"/>
      <c r="C61" s="97"/>
      <c r="D61" s="97"/>
      <c r="E61" s="69" t="s">
        <v>36</v>
      </c>
      <c r="F61" s="69"/>
      <c r="G61" s="69"/>
      <c r="H61" s="69"/>
      <c r="I61" s="96">
        <v>69.41</v>
      </c>
      <c r="J61" s="96"/>
      <c r="K61" s="96"/>
      <c r="L61" s="34"/>
      <c r="M61" s="34"/>
      <c r="N61" s="20">
        <f>+I61/$E$16</f>
        <v>2.3136666666666668</v>
      </c>
      <c r="O61" s="38"/>
      <c r="P61" s="38"/>
      <c r="Q61" s="36"/>
      <c r="R61" s="36"/>
      <c r="S61" s="37"/>
      <c r="T61" s="37"/>
      <c r="U61" s="37"/>
      <c r="V61" s="37"/>
      <c r="W61" s="37"/>
      <c r="X61" s="37"/>
    </row>
    <row r="62" spans="1:24" x14ac:dyDescent="0.25">
      <c r="A62" s="97"/>
      <c r="B62" s="97"/>
      <c r="C62" s="97"/>
      <c r="D62" s="97"/>
      <c r="E62" s="69" t="s">
        <v>37</v>
      </c>
      <c r="F62" s="69"/>
      <c r="G62" s="69"/>
      <c r="H62" s="69"/>
      <c r="I62" s="96">
        <v>34.700000000000003</v>
      </c>
      <c r="J62" s="96"/>
      <c r="K62" s="96"/>
      <c r="L62" s="39"/>
      <c r="M62" s="39"/>
      <c r="N62" s="20">
        <f>+I62/$E$16</f>
        <v>1.1566666666666667</v>
      </c>
      <c r="O62" s="35"/>
      <c r="P62" s="35"/>
    </row>
    <row r="63" spans="1:24" x14ac:dyDescent="0.25">
      <c r="I63" s="40"/>
      <c r="J63" s="40"/>
      <c r="K63" s="40"/>
    </row>
    <row r="64" spans="1:24" ht="15.75" x14ac:dyDescent="0.25">
      <c r="A64" s="16"/>
      <c r="B64" s="16"/>
      <c r="C64" s="16"/>
      <c r="D64" s="16"/>
      <c r="E64" s="16"/>
      <c r="F64" s="16"/>
      <c r="G64" s="16"/>
      <c r="H64" s="16"/>
      <c r="I64" s="108" t="s">
        <v>38</v>
      </c>
      <c r="J64" s="108"/>
      <c r="K64" s="108"/>
      <c r="L64" s="41" t="s">
        <v>39</v>
      </c>
      <c r="M64" s="41" t="s">
        <v>40</v>
      </c>
      <c r="N64" s="42" t="s">
        <v>13</v>
      </c>
      <c r="O64" s="42" t="s">
        <v>14</v>
      </c>
      <c r="P64" s="18" t="s">
        <v>15</v>
      </c>
    </row>
    <row r="65" spans="1:19" x14ac:dyDescent="0.25">
      <c r="A65" s="107" t="s">
        <v>41</v>
      </c>
      <c r="B65" s="107"/>
      <c r="C65" s="107"/>
      <c r="D65" s="107"/>
      <c r="E65" s="69" t="s">
        <v>31</v>
      </c>
      <c r="F65" s="69"/>
      <c r="G65" s="69"/>
      <c r="H65" s="69"/>
      <c r="I65" s="106">
        <f>+I24/10/30</f>
        <v>4.5433333333333333E-2</v>
      </c>
      <c r="J65" s="106"/>
      <c r="K65" s="106"/>
      <c r="L65" s="43">
        <v>0</v>
      </c>
      <c r="M65" s="43">
        <f>+J65*0.8</f>
        <v>0</v>
      </c>
      <c r="N65" s="20">
        <f>+I65/$I$16</f>
        <v>7.5722222222222219E-2</v>
      </c>
      <c r="O65" s="20">
        <f t="shared" ref="O65:P68" si="2">+L65/$I$16</f>
        <v>0</v>
      </c>
      <c r="P65" s="20">
        <f t="shared" si="2"/>
        <v>0</v>
      </c>
      <c r="Q65" s="40"/>
      <c r="S65" s="40"/>
    </row>
    <row r="66" spans="1:19" x14ac:dyDescent="0.25">
      <c r="A66" s="107"/>
      <c r="B66" s="107"/>
      <c r="C66" s="107"/>
      <c r="D66" s="107"/>
      <c r="E66" s="69" t="s">
        <v>18</v>
      </c>
      <c r="F66" s="69"/>
      <c r="G66" s="69"/>
      <c r="H66" s="69"/>
      <c r="I66" s="106">
        <f>+I25/10/30</f>
        <v>5.3033333333333335E-2</v>
      </c>
      <c r="J66" s="106"/>
      <c r="K66" s="106"/>
      <c r="L66" s="43">
        <v>0</v>
      </c>
      <c r="M66" s="43">
        <f>+J66*0.8</f>
        <v>0</v>
      </c>
      <c r="N66" s="20">
        <f>+I66/$I$16</f>
        <v>8.8388888888888892E-2</v>
      </c>
      <c r="O66" s="20">
        <f t="shared" si="2"/>
        <v>0</v>
      </c>
      <c r="P66" s="20">
        <f t="shared" si="2"/>
        <v>0</v>
      </c>
      <c r="Q66" s="2"/>
    </row>
    <row r="67" spans="1:19" x14ac:dyDescent="0.25">
      <c r="A67" s="107"/>
      <c r="B67" s="107"/>
      <c r="C67" s="107"/>
      <c r="D67" s="107"/>
      <c r="E67" s="69" t="s">
        <v>19</v>
      </c>
      <c r="F67" s="69"/>
      <c r="G67" s="69"/>
      <c r="H67" s="69"/>
      <c r="I67" s="106">
        <f>+I26/10/30</f>
        <v>7.9533333333333331E-2</v>
      </c>
      <c r="J67" s="106"/>
      <c r="K67" s="106"/>
      <c r="L67" s="43">
        <v>0</v>
      </c>
      <c r="M67" s="43">
        <f>+J67*0.8</f>
        <v>0</v>
      </c>
      <c r="N67" s="20">
        <f>+I67/$I$16</f>
        <v>0.13255555555555557</v>
      </c>
      <c r="O67" s="20">
        <f t="shared" si="2"/>
        <v>0</v>
      </c>
      <c r="P67" s="20">
        <f t="shared" si="2"/>
        <v>0</v>
      </c>
      <c r="Q67" s="2"/>
    </row>
    <row r="68" spans="1:19" x14ac:dyDescent="0.25">
      <c r="A68" s="107"/>
      <c r="B68" s="107"/>
      <c r="C68" s="107"/>
      <c r="D68" s="107"/>
      <c r="E68" s="69" t="s">
        <v>20</v>
      </c>
      <c r="F68" s="69"/>
      <c r="G68" s="69"/>
      <c r="H68" s="69"/>
      <c r="I68" s="106">
        <f>+I27/10/30</f>
        <v>0.10603333333333334</v>
      </c>
      <c r="J68" s="106"/>
      <c r="K68" s="106"/>
      <c r="L68" s="43">
        <v>0</v>
      </c>
      <c r="M68" s="43">
        <f>+J68*0.8</f>
        <v>0</v>
      </c>
      <c r="N68" s="20">
        <f>+I68/$I$16</f>
        <v>0.17672222222222225</v>
      </c>
      <c r="O68" s="20">
        <f t="shared" si="2"/>
        <v>0</v>
      </c>
      <c r="P68" s="20">
        <f t="shared" si="2"/>
        <v>0</v>
      </c>
      <c r="Q68" s="2"/>
    </row>
    <row r="69" spans="1:19" x14ac:dyDescent="0.25">
      <c r="I69" s="44"/>
      <c r="J69" s="44"/>
      <c r="K69" s="44"/>
      <c r="N69" s="45"/>
    </row>
    <row r="70" spans="1:19" x14ac:dyDescent="0.25">
      <c r="A70" s="107" t="s">
        <v>42</v>
      </c>
      <c r="B70" s="107"/>
      <c r="C70" s="107"/>
      <c r="D70" s="107"/>
      <c r="E70" s="69" t="s">
        <v>31</v>
      </c>
      <c r="F70" s="69"/>
      <c r="G70" s="69"/>
      <c r="H70" s="69"/>
      <c r="I70" s="106">
        <f>+I30/10/30</f>
        <v>9.0899999999999995E-2</v>
      </c>
      <c r="J70" s="106"/>
      <c r="K70" s="106"/>
      <c r="L70" s="43">
        <v>0</v>
      </c>
      <c r="M70" s="43">
        <f>+J70*0.8</f>
        <v>0</v>
      </c>
      <c r="N70" s="20">
        <f>+I70/$I$16</f>
        <v>0.1515</v>
      </c>
      <c r="O70" s="20">
        <f t="shared" ref="O70:P73" si="3">+L70/$I$16</f>
        <v>0</v>
      </c>
      <c r="P70" s="20">
        <f t="shared" si="3"/>
        <v>0</v>
      </c>
    </row>
    <row r="71" spans="1:19" x14ac:dyDescent="0.25">
      <c r="A71" s="107"/>
      <c r="B71" s="107"/>
      <c r="C71" s="107"/>
      <c r="D71" s="107"/>
      <c r="E71" s="69" t="s">
        <v>18</v>
      </c>
      <c r="F71" s="69"/>
      <c r="G71" s="69"/>
      <c r="H71" s="69"/>
      <c r="I71" s="106">
        <f>+I31/10/30</f>
        <v>0.10603333333333334</v>
      </c>
      <c r="J71" s="106"/>
      <c r="K71" s="106"/>
      <c r="L71" s="43">
        <v>0</v>
      </c>
      <c r="M71" s="43">
        <f>+J71*0.8</f>
        <v>0</v>
      </c>
      <c r="N71" s="20">
        <f>+I71/$I$16</f>
        <v>0.17672222222222225</v>
      </c>
      <c r="O71" s="20">
        <f t="shared" si="3"/>
        <v>0</v>
      </c>
      <c r="P71" s="20">
        <f t="shared" si="3"/>
        <v>0</v>
      </c>
      <c r="Q71" s="2"/>
    </row>
    <row r="72" spans="1:19" x14ac:dyDescent="0.25">
      <c r="A72" s="107"/>
      <c r="B72" s="107"/>
      <c r="C72" s="107"/>
      <c r="D72" s="107"/>
      <c r="E72" s="69" t="s">
        <v>19</v>
      </c>
      <c r="F72" s="69"/>
      <c r="G72" s="69"/>
      <c r="H72" s="69"/>
      <c r="I72" s="106">
        <f>+I32/10/30</f>
        <v>0.13256666666666667</v>
      </c>
      <c r="J72" s="106"/>
      <c r="K72" s="106"/>
      <c r="L72" s="43">
        <v>0</v>
      </c>
      <c r="M72" s="43">
        <f>+J72*0.8</f>
        <v>0</v>
      </c>
      <c r="N72" s="20">
        <f>+I72/$I$16</f>
        <v>0.22094444444444444</v>
      </c>
      <c r="O72" s="20">
        <f t="shared" si="3"/>
        <v>0</v>
      </c>
      <c r="P72" s="20">
        <f t="shared" si="3"/>
        <v>0</v>
      </c>
      <c r="Q72" s="2"/>
    </row>
    <row r="73" spans="1:19" x14ac:dyDescent="0.25">
      <c r="A73" s="107"/>
      <c r="B73" s="107"/>
      <c r="C73" s="107"/>
      <c r="D73" s="107"/>
      <c r="E73" s="69" t="s">
        <v>20</v>
      </c>
      <c r="F73" s="69"/>
      <c r="G73" s="69"/>
      <c r="H73" s="69"/>
      <c r="I73" s="106">
        <f>+I33/10/30</f>
        <v>0.15906666666666666</v>
      </c>
      <c r="J73" s="106"/>
      <c r="K73" s="106"/>
      <c r="L73" s="43">
        <v>0</v>
      </c>
      <c r="M73" s="43">
        <f>+J73*0.8</f>
        <v>0</v>
      </c>
      <c r="N73" s="20">
        <f>+I73/$I$16</f>
        <v>0.26511111111111113</v>
      </c>
      <c r="O73" s="20">
        <f t="shared" si="3"/>
        <v>0</v>
      </c>
      <c r="P73" s="20">
        <f t="shared" si="3"/>
        <v>0</v>
      </c>
      <c r="Q73" s="2"/>
    </row>
    <row r="74" spans="1:19" x14ac:dyDescent="0.25">
      <c r="I74" s="44"/>
      <c r="J74" s="44"/>
      <c r="K74" s="44"/>
    </row>
    <row r="75" spans="1:19" ht="13.9" customHeight="1" x14ac:dyDescent="0.25">
      <c r="A75" s="105" t="s">
        <v>43</v>
      </c>
      <c r="B75" s="105"/>
      <c r="C75" s="105"/>
      <c r="D75" s="105"/>
      <c r="E75" s="69" t="s">
        <v>31</v>
      </c>
      <c r="F75" s="69"/>
      <c r="G75" s="69"/>
      <c r="H75" s="69"/>
      <c r="I75" s="106">
        <f>+I24/10/30</f>
        <v>4.5433333333333333E-2</v>
      </c>
      <c r="J75" s="106"/>
      <c r="K75" s="106"/>
      <c r="L75" s="43">
        <v>0</v>
      </c>
      <c r="M75" s="43">
        <f>+J75*0.8</f>
        <v>0</v>
      </c>
      <c r="N75" s="20">
        <f>+I75/$I$16</f>
        <v>7.5722222222222219E-2</v>
      </c>
      <c r="O75" s="20">
        <f t="shared" ref="O75:P78" si="4">+L75/$I$16</f>
        <v>0</v>
      </c>
      <c r="P75" s="20">
        <f t="shared" si="4"/>
        <v>0</v>
      </c>
      <c r="Q75" s="40"/>
    </row>
    <row r="76" spans="1:19" ht="13.9" customHeight="1" x14ac:dyDescent="0.25">
      <c r="A76" s="105"/>
      <c r="B76" s="105"/>
      <c r="C76" s="105"/>
      <c r="D76" s="105"/>
      <c r="E76" s="69" t="s">
        <v>18</v>
      </c>
      <c r="F76" s="69"/>
      <c r="G76" s="69"/>
      <c r="H76" s="69"/>
      <c r="I76" s="106">
        <f>+I25/10/30</f>
        <v>5.3033333333333335E-2</v>
      </c>
      <c r="J76" s="106"/>
      <c r="K76" s="106"/>
      <c r="L76" s="43">
        <v>0</v>
      </c>
      <c r="M76" s="43">
        <f>+J76*0.8</f>
        <v>0</v>
      </c>
      <c r="N76" s="20">
        <f>+I76/$I$16</f>
        <v>8.8388888888888892E-2</v>
      </c>
      <c r="O76" s="20">
        <f t="shared" si="4"/>
        <v>0</v>
      </c>
      <c r="P76" s="20">
        <f t="shared" si="4"/>
        <v>0</v>
      </c>
      <c r="Q76" s="40"/>
    </row>
    <row r="77" spans="1:19" x14ac:dyDescent="0.25">
      <c r="A77" s="105"/>
      <c r="B77" s="105"/>
      <c r="C77" s="105"/>
      <c r="D77" s="105"/>
      <c r="E77" s="69" t="s">
        <v>19</v>
      </c>
      <c r="F77" s="69"/>
      <c r="G77" s="69"/>
      <c r="H77" s="69"/>
      <c r="I77" s="106">
        <f>+I26/10/30</f>
        <v>7.9533333333333331E-2</v>
      </c>
      <c r="J77" s="106"/>
      <c r="K77" s="106"/>
      <c r="L77" s="43">
        <v>0</v>
      </c>
      <c r="M77" s="43">
        <f>+J77*0.8</f>
        <v>0</v>
      </c>
      <c r="N77" s="20">
        <f>+I77/$I$16</f>
        <v>0.13255555555555557</v>
      </c>
      <c r="O77" s="20">
        <f t="shared" si="4"/>
        <v>0</v>
      </c>
      <c r="P77" s="20">
        <f t="shared" si="4"/>
        <v>0</v>
      </c>
      <c r="Q77" s="2"/>
    </row>
    <row r="78" spans="1:19" x14ac:dyDescent="0.25">
      <c r="A78" s="105"/>
      <c r="B78" s="105"/>
      <c r="C78" s="105"/>
      <c r="D78" s="105"/>
      <c r="E78" s="69" t="s">
        <v>20</v>
      </c>
      <c r="F78" s="69"/>
      <c r="G78" s="69"/>
      <c r="H78" s="69"/>
      <c r="I78" s="106">
        <f>+I27/10/30</f>
        <v>0.10603333333333334</v>
      </c>
      <c r="J78" s="106"/>
      <c r="K78" s="106"/>
      <c r="L78" s="43">
        <v>0</v>
      </c>
      <c r="M78" s="43">
        <f>+J78*0.8</f>
        <v>0</v>
      </c>
      <c r="N78" s="20">
        <f>+I78/$I$16</f>
        <v>0.17672222222222225</v>
      </c>
      <c r="O78" s="20">
        <f t="shared" si="4"/>
        <v>0</v>
      </c>
      <c r="P78" s="20">
        <f t="shared" si="4"/>
        <v>0</v>
      </c>
      <c r="Q78" s="2"/>
    </row>
    <row r="79" spans="1:19" x14ac:dyDescent="0.25">
      <c r="I79" s="40"/>
      <c r="J79" s="40"/>
      <c r="K79" s="40"/>
    </row>
    <row r="80" spans="1:19" x14ac:dyDescent="0.25">
      <c r="I80" s="94" t="s">
        <v>44</v>
      </c>
      <c r="J80" s="94"/>
      <c r="K80" s="94"/>
      <c r="L80" s="42" t="s">
        <v>45</v>
      </c>
      <c r="M80" s="42"/>
    </row>
    <row r="81" spans="1:17" ht="13.9" customHeight="1" x14ac:dyDescent="0.25">
      <c r="A81" s="97" t="s">
        <v>46</v>
      </c>
      <c r="B81" s="97"/>
      <c r="C81" s="97"/>
      <c r="D81" s="97"/>
      <c r="E81" s="69" t="s">
        <v>47</v>
      </c>
      <c r="F81" s="69"/>
      <c r="G81" s="69"/>
      <c r="H81" s="69"/>
      <c r="I81" s="102">
        <v>2.48</v>
      </c>
      <c r="J81" s="102"/>
      <c r="K81" s="102"/>
      <c r="L81" s="103">
        <f>+I81/$I$16</f>
        <v>4.1333333333333337</v>
      </c>
      <c r="M81" s="92"/>
      <c r="N81" s="92"/>
      <c r="O81" s="104"/>
      <c r="P81" s="104"/>
    </row>
    <row r="82" spans="1:17" x14ac:dyDescent="0.25">
      <c r="A82" s="97"/>
      <c r="B82" s="97"/>
      <c r="C82" s="97"/>
      <c r="D82" s="97"/>
      <c r="E82" s="69" t="s">
        <v>48</v>
      </c>
      <c r="F82" s="69"/>
      <c r="G82" s="69"/>
      <c r="H82" s="69"/>
      <c r="I82" s="102"/>
      <c r="J82" s="102"/>
      <c r="K82" s="102"/>
      <c r="L82" s="103"/>
      <c r="M82" s="103"/>
      <c r="N82" s="103"/>
      <c r="O82" s="104"/>
      <c r="P82" s="104"/>
      <c r="Q82" s="2"/>
    </row>
    <row r="83" spans="1:17" ht="15.75" x14ac:dyDescent="0.25">
      <c r="A83" s="47"/>
      <c r="B83" s="47"/>
      <c r="C83" s="47"/>
      <c r="D83" s="47"/>
      <c r="I83" s="40"/>
      <c r="J83" s="40"/>
      <c r="K83" s="40"/>
    </row>
    <row r="84" spans="1:17" ht="15.75" x14ac:dyDescent="0.25">
      <c r="A84" s="81" t="s">
        <v>49</v>
      </c>
      <c r="B84" s="81"/>
      <c r="C84" s="81"/>
      <c r="D84" s="81"/>
      <c r="E84" s="69" t="s">
        <v>47</v>
      </c>
      <c r="F84" s="69"/>
      <c r="G84" s="69"/>
      <c r="H84" s="69"/>
      <c r="I84" s="96">
        <v>59.5</v>
      </c>
      <c r="J84" s="96"/>
      <c r="K84" s="96"/>
      <c r="L84" s="48"/>
      <c r="M84" s="48"/>
      <c r="N84" s="20"/>
      <c r="O84" s="20"/>
      <c r="P84" s="20"/>
    </row>
    <row r="85" spans="1:17" x14ac:dyDescent="0.25">
      <c r="I85" s="40"/>
      <c r="J85" s="40"/>
      <c r="K85" s="40"/>
    </row>
    <row r="86" spans="1:17" ht="13.9" customHeight="1" x14ac:dyDescent="0.25">
      <c r="A86" s="101" t="s">
        <v>50</v>
      </c>
      <c r="B86" s="101"/>
      <c r="C86" s="101"/>
      <c r="D86" s="101"/>
      <c r="E86" s="69" t="s">
        <v>51</v>
      </c>
      <c r="F86" s="69"/>
      <c r="G86" s="69"/>
      <c r="H86" s="69"/>
      <c r="I86" s="98">
        <v>2.48</v>
      </c>
      <c r="J86" s="98"/>
      <c r="K86" s="98"/>
      <c r="L86" s="99"/>
      <c r="M86" s="99"/>
      <c r="N86" s="100"/>
      <c r="O86" s="85"/>
      <c r="P86" s="85"/>
    </row>
    <row r="87" spans="1:17" x14ac:dyDescent="0.25">
      <c r="A87" s="101"/>
      <c r="B87" s="101"/>
      <c r="C87" s="101"/>
      <c r="D87" s="101"/>
      <c r="E87" s="69"/>
      <c r="F87" s="69"/>
      <c r="G87" s="69"/>
      <c r="H87" s="69"/>
      <c r="I87" s="98"/>
      <c r="J87" s="98"/>
      <c r="K87" s="98"/>
      <c r="L87" s="99"/>
      <c r="M87" s="99"/>
      <c r="N87" s="100"/>
      <c r="O87" s="85"/>
      <c r="P87" s="85"/>
    </row>
    <row r="88" spans="1:17" x14ac:dyDescent="0.25">
      <c r="I88" s="40"/>
      <c r="J88" s="40"/>
      <c r="K88" s="40"/>
    </row>
    <row r="89" spans="1:17" ht="13.9" customHeight="1" x14ac:dyDescent="0.25">
      <c r="A89" s="97" t="s">
        <v>52</v>
      </c>
      <c r="B89" s="97"/>
      <c r="C89" s="97"/>
      <c r="D89" s="97"/>
      <c r="E89" s="69" t="s">
        <v>53</v>
      </c>
      <c r="F89" s="69"/>
      <c r="G89" s="69"/>
      <c r="H89" s="69"/>
      <c r="I89" s="98">
        <v>7.44</v>
      </c>
      <c r="J89" s="98"/>
      <c r="K89" s="98"/>
      <c r="L89" s="99"/>
      <c r="M89" s="99"/>
      <c r="N89" s="100"/>
      <c r="O89" s="85"/>
      <c r="P89" s="85"/>
    </row>
    <row r="90" spans="1:17" x14ac:dyDescent="0.25">
      <c r="A90" s="97"/>
      <c r="B90" s="97"/>
      <c r="C90" s="97"/>
      <c r="D90" s="97"/>
      <c r="E90" s="69"/>
      <c r="F90" s="69"/>
      <c r="G90" s="69"/>
      <c r="H90" s="69"/>
      <c r="I90" s="98"/>
      <c r="J90" s="98"/>
      <c r="K90" s="98"/>
      <c r="L90" s="99"/>
      <c r="M90" s="99"/>
      <c r="N90" s="100"/>
      <c r="O90" s="85"/>
      <c r="P90" s="85"/>
    </row>
    <row r="91" spans="1:17" ht="15.75" x14ac:dyDescent="0.25">
      <c r="A91" s="32"/>
      <c r="B91" s="32"/>
      <c r="C91" s="32"/>
      <c r="D91" s="32"/>
      <c r="E91" s="49"/>
      <c r="F91" s="49"/>
      <c r="G91" s="49"/>
      <c r="H91" s="49"/>
      <c r="I91" s="33"/>
      <c r="J91" s="33"/>
      <c r="K91" s="33"/>
      <c r="L91" s="39"/>
      <c r="M91" s="39"/>
      <c r="N91" s="51"/>
      <c r="O91" s="52"/>
      <c r="P91" s="52"/>
    </row>
    <row r="92" spans="1:17" ht="15.75" x14ac:dyDescent="0.25">
      <c r="A92" s="93"/>
      <c r="B92" s="93"/>
      <c r="C92" s="93"/>
      <c r="D92" s="93"/>
      <c r="E92" s="49"/>
      <c r="F92" s="49"/>
      <c r="G92" s="49"/>
      <c r="H92" s="49"/>
      <c r="I92" s="94" t="s">
        <v>54</v>
      </c>
      <c r="J92" s="94"/>
      <c r="K92" s="94"/>
      <c r="L92" s="53" t="s">
        <v>55</v>
      </c>
      <c r="M92" s="53" t="s">
        <v>56</v>
      </c>
      <c r="N92" s="51"/>
      <c r="O92" s="52"/>
      <c r="P92" s="52"/>
    </row>
    <row r="93" spans="1:17" x14ac:dyDescent="0.25">
      <c r="A93" s="95" t="s">
        <v>57</v>
      </c>
      <c r="B93" s="95"/>
      <c r="C93" s="95"/>
      <c r="D93" s="95"/>
      <c r="E93" s="69" t="s">
        <v>47</v>
      </c>
      <c r="F93" s="69"/>
      <c r="G93" s="69"/>
      <c r="H93" s="69"/>
      <c r="I93" s="96">
        <v>29.75</v>
      </c>
      <c r="J93" s="96"/>
      <c r="K93" s="96"/>
      <c r="L93" s="54">
        <v>0</v>
      </c>
      <c r="M93" s="54">
        <f>+J93*0.8</f>
        <v>0</v>
      </c>
      <c r="N93" s="46"/>
      <c r="O93" s="20"/>
      <c r="P93" s="20"/>
    </row>
    <row r="94" spans="1:17" x14ac:dyDescent="0.25">
      <c r="I94" s="40"/>
      <c r="J94" s="40"/>
      <c r="K94" s="40"/>
    </row>
    <row r="95" spans="1:17" ht="18.75" x14ac:dyDescent="0.3">
      <c r="A95" s="78" t="s">
        <v>58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55"/>
      <c r="P95" s="55"/>
    </row>
    <row r="97" spans="1:16" ht="15" customHeight="1" x14ac:dyDescent="0.25">
      <c r="A97" s="79" t="s">
        <v>59</v>
      </c>
      <c r="B97" s="79"/>
      <c r="C97" s="79"/>
      <c r="D97" s="79"/>
      <c r="E97" s="79"/>
      <c r="F97" s="79"/>
      <c r="G97" s="79"/>
      <c r="H97" s="79"/>
      <c r="I97" s="80" t="s">
        <v>44</v>
      </c>
      <c r="J97" s="80"/>
      <c r="K97" s="80"/>
      <c r="L97" s="42"/>
      <c r="M97" s="42"/>
      <c r="N97" s="56"/>
      <c r="O97" s="57"/>
      <c r="P97" s="57"/>
    </row>
    <row r="98" spans="1:16" ht="15" customHeight="1" x14ac:dyDescent="0.25">
      <c r="A98" s="74" t="s">
        <v>60</v>
      </c>
      <c r="B98" s="74"/>
      <c r="C98" s="74"/>
      <c r="D98" s="74"/>
      <c r="E98" s="74"/>
      <c r="F98" s="74"/>
      <c r="G98" s="74"/>
      <c r="H98" s="74"/>
      <c r="I98" s="89">
        <v>1.44</v>
      </c>
      <c r="J98" s="89"/>
      <c r="K98" s="89"/>
      <c r="L98" s="58"/>
      <c r="M98" s="86"/>
      <c r="N98" s="86"/>
      <c r="O98" s="92"/>
      <c r="P98" s="92"/>
    </row>
    <row r="99" spans="1:16" ht="15" customHeight="1" x14ac:dyDescent="0.25">
      <c r="A99" s="74"/>
      <c r="B99" s="74"/>
      <c r="C99" s="74"/>
      <c r="D99" s="74"/>
      <c r="E99" s="74"/>
      <c r="F99" s="74"/>
      <c r="G99" s="74"/>
      <c r="H99" s="74"/>
      <c r="I99" s="89"/>
      <c r="J99" s="89"/>
      <c r="K99" s="89"/>
      <c r="L99" s="59"/>
      <c r="M99" s="86"/>
      <c r="N99" s="86"/>
      <c r="O99" s="92"/>
      <c r="P99" s="92"/>
    </row>
    <row r="100" spans="1:16" ht="13.9" customHeight="1" x14ac:dyDescent="0.25">
      <c r="A100" s="74" t="s">
        <v>61</v>
      </c>
      <c r="B100" s="74"/>
      <c r="C100" s="74"/>
      <c r="D100" s="74"/>
      <c r="E100" s="74"/>
      <c r="F100" s="74"/>
      <c r="G100" s="74"/>
      <c r="H100" s="74"/>
      <c r="I100" s="89">
        <v>0.46</v>
      </c>
      <c r="J100" s="89"/>
      <c r="K100" s="89"/>
      <c r="L100" s="58"/>
      <c r="M100" s="86"/>
      <c r="N100" s="86"/>
      <c r="O100" s="90"/>
      <c r="P100" s="90"/>
    </row>
    <row r="101" spans="1:16" x14ac:dyDescent="0.25">
      <c r="A101" s="74"/>
      <c r="B101" s="74"/>
      <c r="C101" s="74"/>
      <c r="D101" s="74"/>
      <c r="E101" s="74"/>
      <c r="F101" s="74"/>
      <c r="G101" s="74"/>
      <c r="H101" s="74"/>
      <c r="I101" s="89"/>
      <c r="J101" s="89"/>
      <c r="K101" s="89"/>
      <c r="L101" s="58"/>
      <c r="M101" s="86"/>
      <c r="N101" s="86"/>
      <c r="O101" s="90"/>
      <c r="P101" s="90"/>
    </row>
    <row r="102" spans="1:16" ht="15" customHeight="1" x14ac:dyDescent="0.25">
      <c r="A102" s="74" t="s">
        <v>62</v>
      </c>
      <c r="B102" s="74"/>
      <c r="C102" s="74"/>
      <c r="D102" s="74"/>
      <c r="E102" s="74"/>
      <c r="F102" s="74"/>
      <c r="G102" s="74"/>
      <c r="H102" s="74"/>
      <c r="I102" s="89">
        <v>2.88</v>
      </c>
      <c r="J102" s="89"/>
      <c r="K102" s="89"/>
      <c r="L102" s="58"/>
      <c r="M102" s="86"/>
      <c r="N102" s="86"/>
      <c r="O102" s="92"/>
      <c r="P102" s="92"/>
    </row>
    <row r="103" spans="1:16" ht="15" customHeight="1" x14ac:dyDescent="0.25">
      <c r="A103" s="74"/>
      <c r="B103" s="74"/>
      <c r="C103" s="74"/>
      <c r="D103" s="74"/>
      <c r="E103" s="74"/>
      <c r="F103" s="74"/>
      <c r="G103" s="74"/>
      <c r="H103" s="74"/>
      <c r="I103" s="89"/>
      <c r="J103" s="89"/>
      <c r="K103" s="89"/>
      <c r="L103" s="59"/>
      <c r="M103" s="86"/>
      <c r="N103" s="86"/>
      <c r="O103" s="92"/>
      <c r="P103" s="92"/>
    </row>
    <row r="104" spans="1:16" ht="13.9" customHeight="1" x14ac:dyDescent="0.25">
      <c r="A104" s="74" t="s">
        <v>63</v>
      </c>
      <c r="B104" s="74"/>
      <c r="C104" s="74"/>
      <c r="D104" s="74"/>
      <c r="E104" s="74"/>
      <c r="F104" s="74"/>
      <c r="G104" s="74"/>
      <c r="H104" s="74"/>
      <c r="I104" s="89">
        <v>0.86</v>
      </c>
      <c r="J104" s="89"/>
      <c r="K104" s="89"/>
      <c r="L104" s="58"/>
      <c r="M104" s="86"/>
      <c r="N104" s="86"/>
      <c r="O104" s="90"/>
      <c r="P104" s="90"/>
    </row>
    <row r="105" spans="1:16" x14ac:dyDescent="0.25">
      <c r="A105" s="74"/>
      <c r="B105" s="74"/>
      <c r="C105" s="74"/>
      <c r="D105" s="74"/>
      <c r="E105" s="74"/>
      <c r="F105" s="74"/>
      <c r="G105" s="74"/>
      <c r="H105" s="74"/>
      <c r="I105" s="89"/>
      <c r="J105" s="89"/>
      <c r="K105" s="89"/>
      <c r="L105" s="58"/>
      <c r="M105" s="86"/>
      <c r="N105" s="86"/>
      <c r="O105" s="90"/>
      <c r="P105" s="90"/>
    </row>
    <row r="107" spans="1:16" x14ac:dyDescent="0.25">
      <c r="A107" s="80" t="s">
        <v>64</v>
      </c>
      <c r="B107" s="80"/>
      <c r="C107" s="80"/>
      <c r="D107" s="80"/>
      <c r="E107" s="80"/>
      <c r="F107" s="80"/>
      <c r="G107" s="80"/>
      <c r="H107" s="80"/>
      <c r="I107" s="91" t="s">
        <v>65</v>
      </c>
      <c r="J107" s="91"/>
      <c r="K107" s="91"/>
      <c r="L107" s="91"/>
      <c r="M107" s="91"/>
      <c r="N107" s="91"/>
      <c r="O107" s="60"/>
      <c r="P107" s="60"/>
    </row>
    <row r="108" spans="1:16" x14ac:dyDescent="0.25">
      <c r="A108" s="61"/>
      <c r="B108" s="61"/>
      <c r="C108" s="61"/>
      <c r="D108" s="61"/>
      <c r="E108" s="61"/>
      <c r="F108" s="61"/>
      <c r="G108" s="61"/>
      <c r="H108" s="61"/>
    </row>
    <row r="109" spans="1:16" x14ac:dyDescent="0.25">
      <c r="A109" s="80" t="s">
        <v>66</v>
      </c>
      <c r="B109" s="80"/>
      <c r="C109" s="80"/>
      <c r="D109" s="80"/>
      <c r="E109" s="80"/>
      <c r="F109" s="80"/>
      <c r="G109" s="80"/>
      <c r="H109" s="80"/>
      <c r="I109" s="91" t="s">
        <v>67</v>
      </c>
      <c r="J109" s="91"/>
      <c r="K109" s="91"/>
      <c r="L109" s="91"/>
      <c r="M109" s="91"/>
      <c r="N109" s="91"/>
      <c r="O109" s="60"/>
      <c r="P109" s="60"/>
    </row>
    <row r="111" spans="1:16" ht="18.75" x14ac:dyDescent="0.3">
      <c r="A111" s="78" t="s">
        <v>68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55"/>
      <c r="P111" s="55"/>
    </row>
    <row r="113" spans="1:16" ht="15.75" x14ac:dyDescent="0.25">
      <c r="A113" s="79" t="s">
        <v>69</v>
      </c>
      <c r="B113" s="79"/>
      <c r="C113" s="79"/>
      <c r="D113" s="79"/>
      <c r="E113" s="79"/>
      <c r="F113" s="79"/>
      <c r="G113" s="79"/>
      <c r="H113" s="79"/>
      <c r="I113" s="80" t="s">
        <v>54</v>
      </c>
      <c r="J113" s="80"/>
      <c r="K113" s="80"/>
      <c r="L113" s="42" t="s">
        <v>55</v>
      </c>
      <c r="M113" s="42" t="s">
        <v>56</v>
      </c>
      <c r="N113" s="42" t="s">
        <v>13</v>
      </c>
      <c r="O113" s="42" t="s">
        <v>14</v>
      </c>
      <c r="P113" s="18" t="s">
        <v>15</v>
      </c>
    </row>
    <row r="114" spans="1:16" ht="13.9" customHeight="1" x14ac:dyDescent="0.25">
      <c r="A114" s="74" t="s">
        <v>70</v>
      </c>
      <c r="B114" s="74"/>
      <c r="C114" s="74"/>
      <c r="D114" s="74"/>
      <c r="E114" s="74"/>
      <c r="F114" s="74"/>
      <c r="G114" s="74"/>
      <c r="H114" s="74"/>
      <c r="I114" s="85">
        <v>7.58</v>
      </c>
      <c r="J114" s="85"/>
      <c r="K114" s="85"/>
      <c r="L114" s="72">
        <v>4.55</v>
      </c>
      <c r="M114" s="72">
        <v>0</v>
      </c>
      <c r="N114" s="86">
        <f>+I114/$E$16</f>
        <v>0.25266666666666665</v>
      </c>
      <c r="O114" s="86">
        <f>+L114/$E$16</f>
        <v>0.15166666666666667</v>
      </c>
      <c r="P114" s="86">
        <f>+M114/$E$16</f>
        <v>0</v>
      </c>
    </row>
    <row r="115" spans="1:16" x14ac:dyDescent="0.25">
      <c r="A115" s="74"/>
      <c r="B115" s="74"/>
      <c r="C115" s="74"/>
      <c r="D115" s="74"/>
      <c r="E115" s="74"/>
      <c r="F115" s="74"/>
      <c r="G115" s="74"/>
      <c r="H115" s="74"/>
      <c r="I115" s="85"/>
      <c r="J115" s="85"/>
      <c r="K115" s="85"/>
      <c r="L115" s="72"/>
      <c r="M115" s="72"/>
      <c r="N115" s="86"/>
      <c r="O115" s="86"/>
      <c r="P115" s="86"/>
    </row>
    <row r="116" spans="1:16" ht="13.9" customHeight="1" x14ac:dyDescent="0.25">
      <c r="A116" s="74" t="s">
        <v>71</v>
      </c>
      <c r="B116" s="74"/>
      <c r="C116" s="74"/>
      <c r="D116" s="74"/>
      <c r="E116" s="74"/>
      <c r="F116" s="74"/>
      <c r="G116" s="74"/>
      <c r="H116" s="74"/>
      <c r="I116" s="85">
        <v>25.28</v>
      </c>
      <c r="J116" s="85"/>
      <c r="K116" s="85"/>
      <c r="L116" s="72">
        <v>15.18</v>
      </c>
      <c r="M116" s="72">
        <v>0</v>
      </c>
      <c r="N116" s="86">
        <f>+I116/$E$16</f>
        <v>0.84266666666666667</v>
      </c>
      <c r="O116" s="86">
        <f>+L116/$E$16</f>
        <v>0.50600000000000001</v>
      </c>
      <c r="P116" s="86">
        <f>+M116/$E$16</f>
        <v>0</v>
      </c>
    </row>
    <row r="117" spans="1:16" ht="24.75" customHeight="1" x14ac:dyDescent="0.25">
      <c r="A117" s="74"/>
      <c r="B117" s="74"/>
      <c r="C117" s="74"/>
      <c r="D117" s="74"/>
      <c r="E117" s="74"/>
      <c r="F117" s="74"/>
      <c r="G117" s="74"/>
      <c r="H117" s="74"/>
      <c r="I117" s="85"/>
      <c r="J117" s="85"/>
      <c r="K117" s="85"/>
      <c r="L117" s="72"/>
      <c r="M117" s="72"/>
      <c r="N117" s="86"/>
      <c r="O117" s="86"/>
      <c r="P117" s="86"/>
    </row>
    <row r="118" spans="1:16" ht="13.9" customHeight="1" x14ac:dyDescent="0.25">
      <c r="A118" s="74" t="s">
        <v>72</v>
      </c>
      <c r="B118" s="74"/>
      <c r="C118" s="74"/>
      <c r="D118" s="74"/>
      <c r="E118" s="74"/>
      <c r="F118" s="74"/>
      <c r="G118" s="74"/>
      <c r="H118" s="74"/>
      <c r="I118" s="85">
        <v>25.28</v>
      </c>
      <c r="J118" s="85"/>
      <c r="K118" s="85"/>
      <c r="L118" s="72">
        <v>15.18</v>
      </c>
      <c r="M118" s="72">
        <v>0</v>
      </c>
      <c r="N118" s="86">
        <f>+I118/$E$16</f>
        <v>0.84266666666666667</v>
      </c>
      <c r="O118" s="86">
        <f>+L118/$E$16</f>
        <v>0.50600000000000001</v>
      </c>
      <c r="P118" s="86">
        <f>+M118/$E$16</f>
        <v>0</v>
      </c>
    </row>
    <row r="119" spans="1:16" ht="23.25" customHeight="1" x14ac:dyDescent="0.25">
      <c r="A119" s="74"/>
      <c r="B119" s="74"/>
      <c r="C119" s="74"/>
      <c r="D119" s="74"/>
      <c r="E119" s="74"/>
      <c r="F119" s="74"/>
      <c r="G119" s="74"/>
      <c r="H119" s="74"/>
      <c r="I119" s="85"/>
      <c r="J119" s="85"/>
      <c r="K119" s="85"/>
      <c r="L119" s="72"/>
      <c r="M119" s="72"/>
      <c r="N119" s="86"/>
      <c r="O119" s="86"/>
      <c r="P119" s="86"/>
    </row>
    <row r="120" spans="1:16" ht="13.9" customHeight="1" x14ac:dyDescent="0.25">
      <c r="A120" s="74" t="s">
        <v>73</v>
      </c>
      <c r="B120" s="74"/>
      <c r="C120" s="74"/>
      <c r="D120" s="74"/>
      <c r="E120" s="74"/>
      <c r="F120" s="74"/>
      <c r="G120" s="74"/>
      <c r="H120" s="74"/>
      <c r="I120" s="85">
        <v>30</v>
      </c>
      <c r="J120" s="85"/>
      <c r="K120" s="85"/>
      <c r="L120" s="72">
        <v>12.9</v>
      </c>
      <c r="M120" s="72">
        <v>0</v>
      </c>
      <c r="N120" s="86">
        <f>+I120/$E$16</f>
        <v>1</v>
      </c>
      <c r="O120" s="86">
        <f>+L120/$E$16</f>
        <v>0.43</v>
      </c>
      <c r="P120" s="86">
        <f>+M120/$E$16</f>
        <v>0</v>
      </c>
    </row>
    <row r="121" spans="1:16" x14ac:dyDescent="0.25">
      <c r="A121" s="74"/>
      <c r="B121" s="74"/>
      <c r="C121" s="74"/>
      <c r="D121" s="74"/>
      <c r="E121" s="74"/>
      <c r="F121" s="74"/>
      <c r="G121" s="74"/>
      <c r="H121" s="74"/>
      <c r="I121" s="85"/>
      <c r="J121" s="85"/>
      <c r="K121" s="85"/>
      <c r="L121" s="72"/>
      <c r="M121" s="72"/>
      <c r="N121" s="86"/>
      <c r="O121" s="86"/>
      <c r="P121" s="86"/>
    </row>
    <row r="122" spans="1:16" ht="13.9" customHeight="1" x14ac:dyDescent="0.25">
      <c r="A122" s="74" t="s">
        <v>74</v>
      </c>
      <c r="B122" s="74"/>
      <c r="C122" s="74"/>
      <c r="D122" s="74"/>
      <c r="E122" s="74"/>
      <c r="F122" s="74"/>
      <c r="G122" s="74"/>
      <c r="H122" s="74"/>
      <c r="I122" s="85">
        <v>44.63</v>
      </c>
      <c r="J122" s="85"/>
      <c r="K122" s="85"/>
      <c r="L122" s="72">
        <v>37.18</v>
      </c>
      <c r="M122" s="72">
        <v>0</v>
      </c>
      <c r="N122" s="86">
        <f>+I122/$E$16</f>
        <v>1.4876666666666667</v>
      </c>
      <c r="O122" s="86">
        <f>+L122/$E$16</f>
        <v>1.2393333333333334</v>
      </c>
      <c r="P122" s="86">
        <f>+M122/$E$16</f>
        <v>0</v>
      </c>
    </row>
    <row r="123" spans="1:16" x14ac:dyDescent="0.25">
      <c r="A123" s="74"/>
      <c r="B123" s="74"/>
      <c r="C123" s="74"/>
      <c r="D123" s="74"/>
      <c r="E123" s="74"/>
      <c r="F123" s="74"/>
      <c r="G123" s="74"/>
      <c r="H123" s="74"/>
      <c r="I123" s="85"/>
      <c r="J123" s="85"/>
      <c r="K123" s="85"/>
      <c r="L123" s="72"/>
      <c r="M123" s="72"/>
      <c r="N123" s="86"/>
      <c r="O123" s="86"/>
      <c r="P123" s="86"/>
    </row>
    <row r="124" spans="1:16" ht="13.9" customHeight="1" x14ac:dyDescent="0.25">
      <c r="A124" s="74" t="s">
        <v>75</v>
      </c>
      <c r="B124" s="74"/>
      <c r="C124" s="74"/>
      <c r="D124" s="74"/>
      <c r="E124" s="74"/>
      <c r="F124" s="74"/>
      <c r="G124" s="74"/>
      <c r="H124" s="74"/>
      <c r="I124" s="85">
        <v>0</v>
      </c>
      <c r="J124" s="85"/>
      <c r="K124" s="85"/>
      <c r="L124" s="88">
        <v>0</v>
      </c>
      <c r="M124" s="72">
        <v>0</v>
      </c>
      <c r="N124" s="86">
        <f>+I124/$E$16</f>
        <v>0</v>
      </c>
      <c r="O124" s="86">
        <f>+L124/$E$16</f>
        <v>0</v>
      </c>
      <c r="P124" s="86">
        <f>+M124/$E$16</f>
        <v>0</v>
      </c>
    </row>
    <row r="125" spans="1:16" x14ac:dyDescent="0.25">
      <c r="A125" s="74"/>
      <c r="B125" s="74"/>
      <c r="C125" s="74"/>
      <c r="D125" s="74"/>
      <c r="E125" s="74"/>
      <c r="F125" s="74"/>
      <c r="G125" s="74"/>
      <c r="H125" s="74"/>
      <c r="I125" s="85"/>
      <c r="J125" s="85"/>
      <c r="K125" s="85"/>
      <c r="L125" s="88"/>
      <c r="M125" s="72"/>
      <c r="N125" s="86"/>
      <c r="O125" s="86"/>
      <c r="P125" s="86"/>
    </row>
    <row r="126" spans="1:16" ht="13.9" customHeight="1" x14ac:dyDescent="0.25">
      <c r="A126" s="74" t="s">
        <v>76</v>
      </c>
      <c r="B126" s="74"/>
      <c r="C126" s="74"/>
      <c r="D126" s="74"/>
      <c r="E126" s="74"/>
      <c r="F126" s="74"/>
      <c r="G126" s="74"/>
      <c r="H126" s="74"/>
      <c r="I126" s="85">
        <v>0</v>
      </c>
      <c r="J126" s="85"/>
      <c r="K126" s="85"/>
      <c r="L126" s="88">
        <v>0</v>
      </c>
      <c r="M126" s="72">
        <v>0</v>
      </c>
      <c r="N126" s="86">
        <f>+I126/$E$16</f>
        <v>0</v>
      </c>
      <c r="O126" s="86">
        <f>+L126/$E$16</f>
        <v>0</v>
      </c>
      <c r="P126" s="86">
        <f>+M126/$E$16</f>
        <v>0</v>
      </c>
    </row>
    <row r="127" spans="1:16" x14ac:dyDescent="0.25">
      <c r="A127" s="74"/>
      <c r="B127" s="74"/>
      <c r="C127" s="74"/>
      <c r="D127" s="74"/>
      <c r="E127" s="74"/>
      <c r="F127" s="74"/>
      <c r="G127" s="74"/>
      <c r="H127" s="74"/>
      <c r="I127" s="85"/>
      <c r="J127" s="85"/>
      <c r="K127" s="85"/>
      <c r="L127" s="88"/>
      <c r="M127" s="72"/>
      <c r="N127" s="86"/>
      <c r="O127" s="86"/>
      <c r="P127" s="86"/>
    </row>
    <row r="128" spans="1:16" ht="13.9" customHeight="1" x14ac:dyDescent="0.25">
      <c r="A128" s="74" t="s">
        <v>77</v>
      </c>
      <c r="B128" s="74"/>
      <c r="C128" s="74"/>
      <c r="D128" s="74"/>
      <c r="E128" s="74"/>
      <c r="F128" s="74"/>
      <c r="G128" s="74"/>
      <c r="H128" s="74"/>
      <c r="I128" s="85">
        <v>0</v>
      </c>
      <c r="J128" s="85"/>
      <c r="K128" s="85"/>
      <c r="L128" s="88">
        <v>0</v>
      </c>
      <c r="M128" s="72">
        <v>0</v>
      </c>
      <c r="N128" s="86">
        <f>+I128/$E$16</f>
        <v>0</v>
      </c>
      <c r="O128" s="86">
        <f>+L128/$E$16</f>
        <v>0</v>
      </c>
      <c r="P128" s="86">
        <f>+M128/$E$16</f>
        <v>0</v>
      </c>
    </row>
    <row r="129" spans="1:16" x14ac:dyDescent="0.25">
      <c r="A129" s="74"/>
      <c r="B129" s="74"/>
      <c r="C129" s="74"/>
      <c r="D129" s="74"/>
      <c r="E129" s="74"/>
      <c r="F129" s="74"/>
      <c r="G129" s="74"/>
      <c r="H129" s="74"/>
      <c r="I129" s="85"/>
      <c r="J129" s="85"/>
      <c r="K129" s="85"/>
      <c r="L129" s="88"/>
      <c r="M129" s="72"/>
      <c r="N129" s="86"/>
      <c r="O129" s="86"/>
      <c r="P129" s="86"/>
    </row>
    <row r="130" spans="1:16" ht="13.9" customHeight="1" x14ac:dyDescent="0.25">
      <c r="A130" s="74" t="s">
        <v>78</v>
      </c>
      <c r="B130" s="74"/>
      <c r="C130" s="74"/>
      <c r="D130" s="74"/>
      <c r="E130" s="74"/>
      <c r="F130" s="74"/>
      <c r="G130" s="74"/>
      <c r="H130" s="74"/>
      <c r="I130" s="85">
        <v>14.88</v>
      </c>
      <c r="J130" s="85"/>
      <c r="K130" s="85"/>
      <c r="L130" s="88">
        <v>11.16</v>
      </c>
      <c r="M130" s="72">
        <v>0</v>
      </c>
      <c r="N130" s="86">
        <f>+I130/$E$16</f>
        <v>0.49600000000000005</v>
      </c>
      <c r="O130" s="86">
        <f>+L130/$E$16</f>
        <v>0.372</v>
      </c>
      <c r="P130" s="86">
        <f>+M130/$E$16</f>
        <v>0</v>
      </c>
    </row>
    <row r="131" spans="1:16" x14ac:dyDescent="0.25">
      <c r="A131" s="74"/>
      <c r="B131" s="74"/>
      <c r="C131" s="74"/>
      <c r="D131" s="74"/>
      <c r="E131" s="74"/>
      <c r="F131" s="74"/>
      <c r="G131" s="74"/>
      <c r="H131" s="74"/>
      <c r="I131" s="85"/>
      <c r="J131" s="85"/>
      <c r="K131" s="85"/>
      <c r="L131" s="88"/>
      <c r="M131" s="72"/>
      <c r="N131" s="86"/>
      <c r="O131" s="86"/>
      <c r="P131" s="86"/>
    </row>
    <row r="132" spans="1:16" ht="13.9" customHeight="1" x14ac:dyDescent="0.25">
      <c r="A132" s="74" t="s">
        <v>79</v>
      </c>
      <c r="B132" s="74"/>
      <c r="C132" s="74"/>
      <c r="D132" s="74"/>
      <c r="E132" s="74"/>
      <c r="F132" s="74"/>
      <c r="G132" s="74"/>
      <c r="H132" s="74"/>
      <c r="I132" s="85">
        <v>25.28</v>
      </c>
      <c r="J132" s="85"/>
      <c r="K132" s="85"/>
      <c r="L132" s="72">
        <v>15.18</v>
      </c>
      <c r="M132" s="72">
        <v>0</v>
      </c>
      <c r="N132" s="86">
        <f>+I132/$E$16</f>
        <v>0.84266666666666667</v>
      </c>
      <c r="O132" s="86">
        <f>+L132/$E$16</f>
        <v>0.50600000000000001</v>
      </c>
      <c r="P132" s="86">
        <f>+M132/$E$16</f>
        <v>0</v>
      </c>
    </row>
    <row r="133" spans="1:16" x14ac:dyDescent="0.25">
      <c r="A133" s="74"/>
      <c r="B133" s="74"/>
      <c r="C133" s="74"/>
      <c r="D133" s="74"/>
      <c r="E133" s="74"/>
      <c r="F133" s="74"/>
      <c r="G133" s="74"/>
      <c r="H133" s="74"/>
      <c r="I133" s="85"/>
      <c r="J133" s="85"/>
      <c r="K133" s="85"/>
      <c r="L133" s="72"/>
      <c r="M133" s="72"/>
      <c r="N133" s="86"/>
      <c r="O133" s="86"/>
      <c r="P133" s="86"/>
    </row>
    <row r="135" spans="1:16" ht="18.75" x14ac:dyDescent="0.3">
      <c r="A135" s="87" t="s">
        <v>80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13"/>
      <c r="P135" s="13"/>
    </row>
    <row r="136" spans="1:16" ht="18.75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5"/>
      <c r="M136" s="15"/>
      <c r="N136" s="14"/>
      <c r="O136" s="13"/>
      <c r="P136" s="13"/>
    </row>
    <row r="137" spans="1:16" ht="15.75" x14ac:dyDescent="0.25">
      <c r="A137" s="81" t="s">
        <v>59</v>
      </c>
      <c r="B137" s="81"/>
      <c r="C137" s="81"/>
      <c r="D137" s="81"/>
      <c r="E137" s="81" t="s">
        <v>81</v>
      </c>
      <c r="F137" s="81"/>
      <c r="G137" s="81"/>
      <c r="H137" s="81"/>
      <c r="I137" s="81" t="s">
        <v>82</v>
      </c>
      <c r="J137" s="81"/>
      <c r="K137" s="81"/>
      <c r="L137" s="81"/>
      <c r="M137" s="81"/>
      <c r="N137" s="81"/>
      <c r="O137" s="81"/>
      <c r="P137" s="81"/>
    </row>
    <row r="138" spans="1:16" ht="18.75" customHeight="1" x14ac:dyDescent="0.25">
      <c r="A138" s="81" t="s">
        <v>83</v>
      </c>
      <c r="B138" s="81"/>
      <c r="C138" s="81"/>
      <c r="D138" s="81"/>
      <c r="E138" s="82">
        <v>1.5</v>
      </c>
      <c r="F138" s="82"/>
      <c r="G138" s="82"/>
      <c r="H138" s="82"/>
      <c r="I138" s="81">
        <v>1</v>
      </c>
      <c r="J138" s="81"/>
      <c r="K138" s="81"/>
      <c r="L138" s="81"/>
      <c r="M138" s="81"/>
      <c r="N138" s="81"/>
      <c r="O138" s="81"/>
      <c r="P138" s="81"/>
    </row>
    <row r="139" spans="1:16" x14ac:dyDescent="0.25">
      <c r="A139" s="81"/>
      <c r="B139" s="81"/>
      <c r="C139" s="81"/>
      <c r="D139" s="81"/>
      <c r="E139" s="82"/>
      <c r="F139" s="82"/>
      <c r="G139" s="82"/>
      <c r="H139" s="82"/>
      <c r="I139" s="81"/>
      <c r="J139" s="81"/>
      <c r="K139" s="81"/>
      <c r="L139" s="81"/>
      <c r="M139" s="81"/>
      <c r="N139" s="81"/>
      <c r="O139" s="81"/>
      <c r="P139" s="81"/>
    </row>
    <row r="140" spans="1:16" ht="13.9" customHeight="1" x14ac:dyDescent="0.25">
      <c r="A140" s="83" t="s">
        <v>84</v>
      </c>
      <c r="B140" s="83"/>
      <c r="C140" s="83"/>
      <c r="D140" s="83"/>
      <c r="E140" s="73" t="s">
        <v>85</v>
      </c>
      <c r="F140" s="73"/>
      <c r="G140" s="73"/>
      <c r="H140" s="73"/>
      <c r="I140" s="73" t="s">
        <v>86</v>
      </c>
      <c r="J140" s="73"/>
      <c r="K140" s="73"/>
      <c r="L140" s="73"/>
      <c r="M140" s="73"/>
      <c r="N140" s="73"/>
      <c r="O140" s="73"/>
      <c r="P140" s="8"/>
    </row>
    <row r="141" spans="1:16" ht="28.5" customHeight="1" x14ac:dyDescent="0.25">
      <c r="A141" s="83"/>
      <c r="B141" s="83"/>
      <c r="C141" s="83"/>
      <c r="D141" s="8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8"/>
    </row>
    <row r="142" spans="1:16" x14ac:dyDescent="0.25">
      <c r="A142" s="69" t="s">
        <v>87</v>
      </c>
      <c r="B142" s="69"/>
      <c r="C142" s="69"/>
      <c r="D142" s="69"/>
      <c r="E142" s="84">
        <v>1.5</v>
      </c>
      <c r="F142" s="84"/>
      <c r="G142" s="84"/>
      <c r="H142" s="84"/>
      <c r="I142" s="84">
        <v>800</v>
      </c>
      <c r="J142" s="84"/>
      <c r="K142" s="84"/>
      <c r="L142" s="84"/>
      <c r="M142" s="84"/>
      <c r="N142" s="84"/>
      <c r="O142" s="84"/>
      <c r="P142" s="62"/>
    </row>
    <row r="145" spans="1:23" ht="18.75" x14ac:dyDescent="0.3">
      <c r="A145" s="78" t="s">
        <v>68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55"/>
      <c r="P145" s="55"/>
    </row>
    <row r="147" spans="1:23" ht="15.75" x14ac:dyDescent="0.25">
      <c r="A147" s="79" t="s">
        <v>88</v>
      </c>
      <c r="B147" s="79"/>
      <c r="C147" s="79"/>
      <c r="D147" s="79"/>
      <c r="E147" s="79"/>
      <c r="F147" s="79"/>
      <c r="G147" s="79"/>
      <c r="H147" s="79"/>
      <c r="I147" s="80" t="s">
        <v>54</v>
      </c>
      <c r="J147" s="80"/>
      <c r="K147" s="80"/>
      <c r="L147" s="42" t="s">
        <v>55</v>
      </c>
      <c r="M147" s="42" t="s">
        <v>56</v>
      </c>
      <c r="N147" s="42" t="s">
        <v>13</v>
      </c>
      <c r="O147" s="42" t="s">
        <v>14</v>
      </c>
      <c r="P147" s="42" t="s">
        <v>15</v>
      </c>
    </row>
    <row r="148" spans="1:23" ht="13.9" customHeight="1" x14ac:dyDescent="0.25">
      <c r="A148" s="74" t="s">
        <v>89</v>
      </c>
      <c r="B148" s="74"/>
      <c r="C148" s="74"/>
      <c r="D148" s="74"/>
      <c r="E148" s="74"/>
      <c r="F148" s="74"/>
      <c r="G148" s="74"/>
      <c r="H148" s="74"/>
      <c r="I148" s="70">
        <v>1.49</v>
      </c>
      <c r="J148" s="70"/>
      <c r="K148" s="70"/>
      <c r="L148" s="71">
        <v>0.89</v>
      </c>
      <c r="M148" s="72">
        <v>0</v>
      </c>
      <c r="O148"/>
    </row>
    <row r="149" spans="1:23" x14ac:dyDescent="0.25">
      <c r="A149" s="74"/>
      <c r="B149" s="74"/>
      <c r="C149" s="74"/>
      <c r="D149" s="74"/>
      <c r="E149" s="74"/>
      <c r="F149" s="74"/>
      <c r="G149" s="74"/>
      <c r="H149" s="74"/>
      <c r="I149" s="70"/>
      <c r="J149" s="70"/>
      <c r="K149" s="70"/>
      <c r="L149" s="71"/>
      <c r="M149" s="72"/>
      <c r="N149" s="2">
        <f>+I148/$I$16</f>
        <v>2.4833333333333334</v>
      </c>
      <c r="O149" s="2">
        <f>+L148/$I$16</f>
        <v>1.4833333333333334</v>
      </c>
      <c r="P149" s="2">
        <f>+M148/$I$16</f>
        <v>0</v>
      </c>
    </row>
    <row r="150" spans="1:23" ht="13.9" customHeight="1" x14ac:dyDescent="0.25">
      <c r="A150" s="74" t="s">
        <v>90</v>
      </c>
      <c r="B150" s="74"/>
      <c r="C150" s="74"/>
      <c r="D150" s="74"/>
      <c r="E150" s="74"/>
      <c r="F150" s="74"/>
      <c r="G150" s="74"/>
      <c r="H150" s="74"/>
      <c r="I150" s="75">
        <v>0.74</v>
      </c>
      <c r="J150" s="75"/>
      <c r="K150" s="75"/>
      <c r="L150" s="76">
        <v>0.44</v>
      </c>
      <c r="M150" s="72">
        <v>0</v>
      </c>
      <c r="N150" s="49"/>
      <c r="O150" s="49"/>
      <c r="P150" s="63"/>
      <c r="Q150" s="64"/>
      <c r="R150" s="64"/>
      <c r="S150" s="64"/>
      <c r="T150" s="64"/>
    </row>
    <row r="151" spans="1:23" x14ac:dyDescent="0.25">
      <c r="A151" s="74"/>
      <c r="B151" s="74"/>
      <c r="C151" s="74"/>
      <c r="D151" s="74"/>
      <c r="E151" s="74"/>
      <c r="F151" s="74"/>
      <c r="G151" s="74"/>
      <c r="H151" s="74"/>
      <c r="I151" s="75"/>
      <c r="J151" s="75"/>
      <c r="K151" s="75"/>
      <c r="L151" s="76"/>
      <c r="M151" s="72"/>
      <c r="N151" s="2">
        <f>+I150/$I$16</f>
        <v>1.2333333333333334</v>
      </c>
      <c r="O151" s="2">
        <f>+L150/$I$16</f>
        <v>0.73333333333333339</v>
      </c>
      <c r="P151" s="65">
        <f>+M150/$I$16</f>
        <v>0</v>
      </c>
      <c r="Q151" s="64"/>
      <c r="R151" s="64"/>
      <c r="S151" s="64"/>
      <c r="T151" s="64"/>
    </row>
    <row r="152" spans="1:23" ht="15" customHeight="1" x14ac:dyDescent="0.25">
      <c r="A152" s="74" t="s">
        <v>91</v>
      </c>
      <c r="B152" s="74"/>
      <c r="C152" s="74"/>
      <c r="D152" s="74"/>
      <c r="E152" s="74"/>
      <c r="F152" s="74"/>
      <c r="G152" s="74"/>
      <c r="H152" s="74"/>
      <c r="I152" s="75">
        <v>0.74</v>
      </c>
      <c r="J152" s="75"/>
      <c r="K152" s="75"/>
      <c r="L152" s="76">
        <v>0.44</v>
      </c>
      <c r="M152" s="72">
        <v>0</v>
      </c>
      <c r="N152" s="2"/>
    </row>
    <row r="153" spans="1:23" ht="15" customHeight="1" x14ac:dyDescent="0.25">
      <c r="A153" s="74"/>
      <c r="B153" s="74"/>
      <c r="C153" s="74"/>
      <c r="D153" s="74"/>
      <c r="E153" s="74"/>
      <c r="F153" s="74"/>
      <c r="G153" s="74"/>
      <c r="H153" s="74"/>
      <c r="I153" s="75"/>
      <c r="J153" s="75"/>
      <c r="K153" s="75"/>
      <c r="L153" s="76"/>
      <c r="M153" s="72"/>
      <c r="N153" s="2">
        <f>+I152/$I$16</f>
        <v>1.2333333333333334</v>
      </c>
      <c r="O153" s="2">
        <f>+L152/$I$16</f>
        <v>0.73333333333333339</v>
      </c>
      <c r="P153" s="2">
        <f>+M152/$I$16</f>
        <v>0</v>
      </c>
    </row>
    <row r="154" spans="1:23" ht="13.9" customHeight="1" x14ac:dyDescent="0.25">
      <c r="A154" s="74" t="s">
        <v>92</v>
      </c>
      <c r="B154" s="74"/>
      <c r="C154" s="74"/>
      <c r="D154" s="74"/>
      <c r="E154" s="74"/>
      <c r="F154" s="74"/>
      <c r="G154" s="74"/>
      <c r="H154" s="74"/>
      <c r="I154" s="75">
        <v>0.80200000000000005</v>
      </c>
      <c r="J154" s="75"/>
      <c r="K154" s="75"/>
      <c r="L154" s="77">
        <v>0.80200000000000005</v>
      </c>
      <c r="M154" s="72">
        <v>0</v>
      </c>
      <c r="N154" s="49"/>
      <c r="O154" s="49"/>
      <c r="P154" s="50"/>
      <c r="Q154" s="66"/>
      <c r="R154" s="66"/>
      <c r="S154" s="66"/>
    </row>
    <row r="155" spans="1:23" x14ac:dyDescent="0.25">
      <c r="A155" s="74"/>
      <c r="B155" s="74"/>
      <c r="C155" s="74"/>
      <c r="D155" s="74"/>
      <c r="E155" s="74"/>
      <c r="F155" s="74"/>
      <c r="G155" s="74"/>
      <c r="H155" s="74"/>
      <c r="I155" s="75"/>
      <c r="J155" s="75"/>
      <c r="K155" s="75"/>
      <c r="L155" s="77"/>
      <c r="M155" s="72"/>
      <c r="N155" s="2">
        <f>+I154/$I$16</f>
        <v>1.3366666666666669</v>
      </c>
      <c r="O155" s="2">
        <f>+L154/$I$16</f>
        <v>1.3366666666666669</v>
      </c>
      <c r="P155" s="2">
        <f>+M154/$I$16</f>
        <v>0</v>
      </c>
      <c r="Q155" s="66"/>
      <c r="R155" s="66"/>
      <c r="S155" s="66"/>
      <c r="T155" s="66"/>
      <c r="U155" s="66"/>
      <c r="V155" s="66"/>
      <c r="W155" s="66"/>
    </row>
    <row r="156" spans="1:23" ht="13.9" customHeight="1" x14ac:dyDescent="0.25">
      <c r="A156" s="74" t="s">
        <v>93</v>
      </c>
      <c r="B156" s="74"/>
      <c r="C156" s="74"/>
      <c r="D156" s="74"/>
      <c r="E156" s="74"/>
      <c r="F156" s="74"/>
      <c r="G156" s="74"/>
      <c r="H156" s="74"/>
      <c r="I156" s="70">
        <v>1.86</v>
      </c>
      <c r="J156" s="70"/>
      <c r="K156" s="70"/>
      <c r="L156" s="71">
        <v>1.1000000000000001</v>
      </c>
      <c r="M156" s="72">
        <v>0</v>
      </c>
      <c r="N156" s="2"/>
      <c r="P156" s="20"/>
    </row>
    <row r="157" spans="1:23" x14ac:dyDescent="0.25">
      <c r="A157" s="74"/>
      <c r="B157" s="74"/>
      <c r="C157" s="74"/>
      <c r="D157" s="74"/>
      <c r="E157" s="74"/>
      <c r="F157" s="74"/>
      <c r="G157" s="74"/>
      <c r="H157" s="74"/>
      <c r="I157" s="70"/>
      <c r="J157" s="70"/>
      <c r="K157" s="70"/>
      <c r="L157" s="71"/>
      <c r="M157" s="72"/>
      <c r="N157" s="2">
        <f>+I156/$I$16</f>
        <v>3.1</v>
      </c>
      <c r="O157" s="2">
        <f>+L156/$I$16</f>
        <v>1.8333333333333335</v>
      </c>
      <c r="P157" s="2">
        <f>+M156/$I$16</f>
        <v>0</v>
      </c>
    </row>
    <row r="158" spans="1:23" ht="13.9" customHeight="1" x14ac:dyDescent="0.25">
      <c r="A158" s="73" t="s">
        <v>94</v>
      </c>
      <c r="B158" s="73"/>
      <c r="C158" s="73"/>
      <c r="D158" s="73"/>
      <c r="E158" s="73"/>
      <c r="F158" s="73"/>
      <c r="G158" s="73"/>
      <c r="H158" s="73"/>
      <c r="I158" s="70">
        <v>1.1000000000000001</v>
      </c>
      <c r="J158" s="70"/>
      <c r="K158" s="70"/>
      <c r="L158" s="71">
        <v>0.66</v>
      </c>
      <c r="M158" s="72">
        <v>0</v>
      </c>
      <c r="N158" s="2"/>
      <c r="P158" s="20"/>
      <c r="Q158" s="67"/>
      <c r="R158" s="67"/>
      <c r="S158" s="67"/>
      <c r="T158" s="67"/>
    </row>
    <row r="159" spans="1:23" x14ac:dyDescent="0.25">
      <c r="A159" s="73"/>
      <c r="B159" s="73"/>
      <c r="C159" s="73"/>
      <c r="D159" s="73"/>
      <c r="E159" s="73"/>
      <c r="F159" s="73"/>
      <c r="G159" s="73"/>
      <c r="H159" s="73"/>
      <c r="I159" s="70"/>
      <c r="J159" s="70"/>
      <c r="K159" s="70"/>
      <c r="L159" s="71"/>
      <c r="M159" s="72"/>
      <c r="N159" s="2">
        <f>+I158/$I$16</f>
        <v>1.8333333333333335</v>
      </c>
      <c r="O159" s="2">
        <f>+L158/$I$16</f>
        <v>1.1000000000000001</v>
      </c>
      <c r="P159" s="2">
        <f>+M158/$I$16</f>
        <v>0</v>
      </c>
      <c r="Q159" s="67"/>
      <c r="R159" s="67"/>
      <c r="S159" s="67"/>
      <c r="T159" s="67"/>
    </row>
    <row r="160" spans="1:23" ht="13.9" customHeight="1" x14ac:dyDescent="0.25">
      <c r="A160" s="73" t="s">
        <v>95</v>
      </c>
      <c r="B160" s="73"/>
      <c r="C160" s="73"/>
      <c r="D160" s="73"/>
      <c r="E160" s="73"/>
      <c r="F160" s="73"/>
      <c r="G160" s="73"/>
      <c r="H160" s="73"/>
      <c r="I160" s="70">
        <v>0.3</v>
      </c>
      <c r="J160" s="70"/>
      <c r="K160" s="70"/>
      <c r="L160" s="71">
        <v>0.17</v>
      </c>
      <c r="M160" s="72">
        <v>0</v>
      </c>
      <c r="N160" s="20"/>
      <c r="O160" s="20"/>
      <c r="P160" s="20"/>
    </row>
    <row r="161" spans="1:16" ht="29.25" customHeight="1" x14ac:dyDescent="0.25">
      <c r="A161" s="73"/>
      <c r="B161" s="73"/>
      <c r="C161" s="73"/>
      <c r="D161" s="73"/>
      <c r="E161" s="73"/>
      <c r="F161" s="73"/>
      <c r="G161" s="73"/>
      <c r="H161" s="73"/>
      <c r="I161" s="70"/>
      <c r="J161" s="70"/>
      <c r="K161" s="70"/>
      <c r="L161" s="71"/>
      <c r="M161" s="72"/>
      <c r="N161" s="2">
        <f>+I160/$I$16</f>
        <v>0.5</v>
      </c>
      <c r="O161" s="2">
        <f>+L160/$I$16</f>
        <v>0.28333333333333338</v>
      </c>
      <c r="P161" s="2">
        <f>+M160/$I$16</f>
        <v>0</v>
      </c>
    </row>
    <row r="162" spans="1:16" ht="13.9" customHeight="1" x14ac:dyDescent="0.25">
      <c r="A162" s="73" t="s">
        <v>96</v>
      </c>
      <c r="B162" s="73"/>
      <c r="C162" s="73"/>
      <c r="D162" s="73"/>
      <c r="E162" s="73"/>
      <c r="F162" s="73"/>
      <c r="G162" s="73"/>
      <c r="H162" s="73"/>
      <c r="I162" s="70">
        <v>0.3</v>
      </c>
      <c r="J162" s="70"/>
      <c r="K162" s="70"/>
      <c r="L162" s="71">
        <v>0.17</v>
      </c>
      <c r="M162" s="72">
        <v>0</v>
      </c>
      <c r="N162" s="20"/>
      <c r="O162" s="20"/>
      <c r="P162" s="20"/>
    </row>
    <row r="163" spans="1:16" ht="15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0"/>
      <c r="J163" s="70"/>
      <c r="K163" s="70"/>
      <c r="L163" s="71"/>
      <c r="M163" s="72"/>
      <c r="N163" s="2">
        <f>+I162/$I$16</f>
        <v>0.5</v>
      </c>
      <c r="O163" s="2">
        <f>+L162/$I$16</f>
        <v>0.28333333333333338</v>
      </c>
      <c r="P163" s="2">
        <f>+M162/$I$16</f>
        <v>0</v>
      </c>
    </row>
    <row r="164" spans="1:16" x14ac:dyDescent="0.25">
      <c r="A164" s="69" t="s">
        <v>97</v>
      </c>
      <c r="B164" s="69"/>
      <c r="C164" s="69"/>
      <c r="D164" s="69"/>
      <c r="E164" s="69"/>
      <c r="F164" s="69"/>
      <c r="G164" s="69"/>
      <c r="H164" s="69"/>
      <c r="I164" s="70">
        <v>0.44</v>
      </c>
      <c r="J164" s="70"/>
      <c r="K164" s="70"/>
      <c r="L164" s="71">
        <v>0.3</v>
      </c>
      <c r="M164" s="72">
        <v>0</v>
      </c>
      <c r="N164" s="20"/>
      <c r="O164" s="20"/>
      <c r="P164" s="20"/>
    </row>
    <row r="165" spans="1:16" x14ac:dyDescent="0.25">
      <c r="A165" s="69"/>
      <c r="B165" s="69"/>
      <c r="C165" s="69"/>
      <c r="D165" s="69"/>
      <c r="E165" s="69"/>
      <c r="F165" s="69"/>
      <c r="G165" s="69"/>
      <c r="H165" s="69"/>
      <c r="I165" s="70"/>
      <c r="J165" s="70"/>
      <c r="K165" s="70"/>
      <c r="L165" s="71"/>
      <c r="M165" s="72"/>
      <c r="N165" s="2">
        <f>+I164/$I$16</f>
        <v>0.73333333333333339</v>
      </c>
      <c r="O165" s="2">
        <f>+L164/$I$16</f>
        <v>0.5</v>
      </c>
      <c r="P165" s="2">
        <f>+M164/$I$16</f>
        <v>0</v>
      </c>
    </row>
    <row r="166" spans="1:16" x14ac:dyDescent="0.25">
      <c r="A166" s="69" t="s">
        <v>98</v>
      </c>
      <c r="B166" s="69"/>
      <c r="C166" s="69"/>
      <c r="D166" s="69"/>
      <c r="E166" s="69"/>
      <c r="F166" s="69"/>
      <c r="G166" s="69"/>
      <c r="H166" s="69"/>
      <c r="I166" s="70">
        <v>1.27</v>
      </c>
      <c r="J166" s="70"/>
      <c r="K166" s="70"/>
      <c r="L166" s="71">
        <v>0.77</v>
      </c>
      <c r="M166" s="72">
        <v>0</v>
      </c>
      <c r="N166" s="20"/>
      <c r="O166" s="20"/>
      <c r="P166" s="20"/>
    </row>
    <row r="167" spans="1:16" x14ac:dyDescent="0.25">
      <c r="A167" s="69"/>
      <c r="B167" s="69"/>
      <c r="C167" s="69"/>
      <c r="D167" s="69"/>
      <c r="E167" s="69"/>
      <c r="F167" s="69"/>
      <c r="G167" s="69"/>
      <c r="H167" s="69"/>
      <c r="I167" s="70"/>
      <c r="J167" s="70"/>
      <c r="K167" s="70"/>
      <c r="L167" s="71"/>
      <c r="M167" s="72"/>
      <c r="N167" s="2">
        <f>+I166/$I$16</f>
        <v>2.1166666666666667</v>
      </c>
      <c r="O167" s="2">
        <f>+L166/$I$16</f>
        <v>1.2833333333333334</v>
      </c>
      <c r="P167" s="2">
        <f>+M166/$I$16</f>
        <v>0</v>
      </c>
    </row>
    <row r="168" spans="1:16" x14ac:dyDescent="0.25">
      <c r="A168" s="69" t="s">
        <v>99</v>
      </c>
      <c r="B168" s="69"/>
      <c r="C168" s="69"/>
      <c r="D168" s="69"/>
      <c r="E168" s="69"/>
      <c r="F168" s="69"/>
      <c r="G168" s="69"/>
      <c r="H168" s="69"/>
      <c r="I168" s="70">
        <v>1.49</v>
      </c>
      <c r="J168" s="70"/>
      <c r="K168" s="70"/>
      <c r="L168" s="71">
        <v>0.89</v>
      </c>
      <c r="M168" s="72">
        <v>0</v>
      </c>
      <c r="N168" s="20"/>
      <c r="O168" s="20"/>
      <c r="P168" s="20"/>
    </row>
    <row r="169" spans="1:16" x14ac:dyDescent="0.25">
      <c r="A169" s="69"/>
      <c r="B169" s="69"/>
      <c r="C169" s="69"/>
      <c r="D169" s="69"/>
      <c r="E169" s="69"/>
      <c r="F169" s="69"/>
      <c r="G169" s="69"/>
      <c r="H169" s="69"/>
      <c r="I169" s="70"/>
      <c r="J169" s="70"/>
      <c r="K169" s="70"/>
      <c r="L169" s="71"/>
      <c r="M169" s="72"/>
      <c r="N169" s="2"/>
    </row>
    <row r="170" spans="1:16" x14ac:dyDescent="0.25">
      <c r="A170" s="69" t="s">
        <v>100</v>
      </c>
      <c r="B170" s="69"/>
      <c r="C170" s="69"/>
      <c r="D170" s="69"/>
      <c r="E170" s="69"/>
      <c r="F170" s="69"/>
      <c r="G170" s="69"/>
      <c r="H170" s="69"/>
      <c r="I170" s="70">
        <v>1.1000000000000001</v>
      </c>
      <c r="J170" s="70"/>
      <c r="K170" s="70"/>
      <c r="L170" s="71">
        <v>0.66</v>
      </c>
      <c r="M170" s="72">
        <v>0</v>
      </c>
      <c r="N170" s="68"/>
      <c r="O170" s="20"/>
      <c r="P170" s="20"/>
    </row>
    <row r="171" spans="1:16" x14ac:dyDescent="0.25">
      <c r="A171" s="69"/>
      <c r="B171" s="69"/>
      <c r="C171" s="69"/>
      <c r="D171" s="69"/>
      <c r="E171" s="69"/>
      <c r="F171" s="69"/>
      <c r="G171" s="69"/>
      <c r="H171" s="69"/>
      <c r="I171" s="70"/>
      <c r="J171" s="70"/>
      <c r="K171" s="70"/>
      <c r="L171" s="71"/>
      <c r="M171" s="72"/>
      <c r="N171" s="2">
        <f>+I170/$I$16</f>
        <v>1.8333333333333335</v>
      </c>
      <c r="O171" s="2">
        <f>+L170/$I$16</f>
        <v>1.1000000000000001</v>
      </c>
      <c r="P171" s="2">
        <f>+M170/$I$16</f>
        <v>0</v>
      </c>
    </row>
  </sheetData>
  <mergeCells count="303">
    <mergeCell ref="A1:N7"/>
    <mergeCell ref="A8:N8"/>
    <mergeCell ref="A10:N10"/>
    <mergeCell ref="A12:N12"/>
    <mergeCell ref="A14:D15"/>
    <mergeCell ref="E14:H15"/>
    <mergeCell ref="I14:N15"/>
    <mergeCell ref="A16:D16"/>
    <mergeCell ref="E16:H16"/>
    <mergeCell ref="I16:N16"/>
    <mergeCell ref="A19:N19"/>
    <mergeCell ref="A21:N21"/>
    <mergeCell ref="I23:K23"/>
    <mergeCell ref="A24:D27"/>
    <mergeCell ref="E24:H24"/>
    <mergeCell ref="I24:K24"/>
    <mergeCell ref="E25:H25"/>
    <mergeCell ref="I25:K25"/>
    <mergeCell ref="E26:H26"/>
    <mergeCell ref="I26:K26"/>
    <mergeCell ref="E27:H27"/>
    <mergeCell ref="I27:K27"/>
    <mergeCell ref="A30:D33"/>
    <mergeCell ref="E30:H30"/>
    <mergeCell ref="I30:K30"/>
    <mergeCell ref="E31:H31"/>
    <mergeCell ref="I31:K31"/>
    <mergeCell ref="E32:H32"/>
    <mergeCell ref="I32:K32"/>
    <mergeCell ref="E33:H33"/>
    <mergeCell ref="I33:K33"/>
    <mergeCell ref="A36:D41"/>
    <mergeCell ref="E36:H36"/>
    <mergeCell ref="I36:K36"/>
    <mergeCell ref="E37:H37"/>
    <mergeCell ref="I37:K37"/>
    <mergeCell ref="E38:H38"/>
    <mergeCell ref="I38:K38"/>
    <mergeCell ref="E39:H39"/>
    <mergeCell ref="I39:K39"/>
    <mergeCell ref="E40:H40"/>
    <mergeCell ref="I40:K40"/>
    <mergeCell ref="E41:H41"/>
    <mergeCell ref="I41:K41"/>
    <mergeCell ref="A43:D48"/>
    <mergeCell ref="E43:H43"/>
    <mergeCell ref="I43:K43"/>
    <mergeCell ref="E44:H44"/>
    <mergeCell ref="I44:K44"/>
    <mergeCell ref="E45:H45"/>
    <mergeCell ref="I45:K45"/>
    <mergeCell ref="E46:H46"/>
    <mergeCell ref="I46:K46"/>
    <mergeCell ref="E47:H47"/>
    <mergeCell ref="I47:K47"/>
    <mergeCell ref="E48:H48"/>
    <mergeCell ref="I48:K48"/>
    <mergeCell ref="A50:D52"/>
    <mergeCell ref="E50:H50"/>
    <mergeCell ref="I50:K50"/>
    <mergeCell ref="E51:H51"/>
    <mergeCell ref="I51:K51"/>
    <mergeCell ref="A54:D56"/>
    <mergeCell ref="E54:H54"/>
    <mergeCell ref="I54:K54"/>
    <mergeCell ref="E55:H55"/>
    <mergeCell ref="I55:K55"/>
    <mergeCell ref="A60:D62"/>
    <mergeCell ref="E60:H60"/>
    <mergeCell ref="I60:K60"/>
    <mergeCell ref="E61:H61"/>
    <mergeCell ref="I61:K61"/>
    <mergeCell ref="E62:H62"/>
    <mergeCell ref="I62:K62"/>
    <mergeCell ref="I64:K64"/>
    <mergeCell ref="A65:D68"/>
    <mergeCell ref="E65:H65"/>
    <mergeCell ref="I65:K65"/>
    <mergeCell ref="E66:H66"/>
    <mergeCell ref="I66:K66"/>
    <mergeCell ref="E67:H67"/>
    <mergeCell ref="I67:K67"/>
    <mergeCell ref="E68:H68"/>
    <mergeCell ref="I68:K68"/>
    <mergeCell ref="A70:D73"/>
    <mergeCell ref="E70:H70"/>
    <mergeCell ref="I70:K70"/>
    <mergeCell ref="E71:H71"/>
    <mergeCell ref="I71:K71"/>
    <mergeCell ref="E72:H72"/>
    <mergeCell ref="I72:K72"/>
    <mergeCell ref="E73:H73"/>
    <mergeCell ref="I73:K73"/>
    <mergeCell ref="A75:D78"/>
    <mergeCell ref="E75:H75"/>
    <mergeCell ref="I75:K75"/>
    <mergeCell ref="E76:H76"/>
    <mergeCell ref="I76:K76"/>
    <mergeCell ref="E77:H77"/>
    <mergeCell ref="I77:K77"/>
    <mergeCell ref="E78:H78"/>
    <mergeCell ref="I78:K78"/>
    <mergeCell ref="I80:K80"/>
    <mergeCell ref="A81:D82"/>
    <mergeCell ref="E81:H82"/>
    <mergeCell ref="I81:K82"/>
    <mergeCell ref="L81:L82"/>
    <mergeCell ref="M81:M82"/>
    <mergeCell ref="N81:N82"/>
    <mergeCell ref="O81:O82"/>
    <mergeCell ref="P81:P82"/>
    <mergeCell ref="A84:D84"/>
    <mergeCell ref="E84:H84"/>
    <mergeCell ref="I84:K84"/>
    <mergeCell ref="A86:D87"/>
    <mergeCell ref="E86:H87"/>
    <mergeCell ref="I86:K87"/>
    <mergeCell ref="L86:L87"/>
    <mergeCell ref="M86:M87"/>
    <mergeCell ref="N86:N87"/>
    <mergeCell ref="O86:O87"/>
    <mergeCell ref="P86:P87"/>
    <mergeCell ref="A89:D90"/>
    <mergeCell ref="E89:H90"/>
    <mergeCell ref="I89:K90"/>
    <mergeCell ref="L89:L90"/>
    <mergeCell ref="M89:M90"/>
    <mergeCell ref="N89:N90"/>
    <mergeCell ref="O89:O90"/>
    <mergeCell ref="P89:P90"/>
    <mergeCell ref="A92:D92"/>
    <mergeCell ref="I92:K92"/>
    <mergeCell ref="A93:D93"/>
    <mergeCell ref="E93:H93"/>
    <mergeCell ref="I93:K93"/>
    <mergeCell ref="A95:N95"/>
    <mergeCell ref="A97:H97"/>
    <mergeCell ref="I97:K97"/>
    <mergeCell ref="A98:H99"/>
    <mergeCell ref="I98:K99"/>
    <mergeCell ref="M98:M99"/>
    <mergeCell ref="N98:N99"/>
    <mergeCell ref="O98:O99"/>
    <mergeCell ref="P98:P99"/>
    <mergeCell ref="A100:H101"/>
    <mergeCell ref="I100:K101"/>
    <mergeCell ref="M100:M101"/>
    <mergeCell ref="N100:N101"/>
    <mergeCell ref="O100:O101"/>
    <mergeCell ref="P100:P101"/>
    <mergeCell ref="A102:H103"/>
    <mergeCell ref="I102:K103"/>
    <mergeCell ref="M102:M103"/>
    <mergeCell ref="N102:N103"/>
    <mergeCell ref="O102:O103"/>
    <mergeCell ref="P102:P103"/>
    <mergeCell ref="A104:H105"/>
    <mergeCell ref="I104:K105"/>
    <mergeCell ref="M104:M105"/>
    <mergeCell ref="N104:N105"/>
    <mergeCell ref="O104:O105"/>
    <mergeCell ref="P104:P105"/>
    <mergeCell ref="A107:H107"/>
    <mergeCell ref="I107:N107"/>
    <mergeCell ref="A109:H109"/>
    <mergeCell ref="I109:N109"/>
    <mergeCell ref="A111:N111"/>
    <mergeCell ref="A113:H113"/>
    <mergeCell ref="I113:K113"/>
    <mergeCell ref="A114:H115"/>
    <mergeCell ref="I114:K115"/>
    <mergeCell ref="L114:L115"/>
    <mergeCell ref="M114:M115"/>
    <mergeCell ref="N114:N115"/>
    <mergeCell ref="O114:O115"/>
    <mergeCell ref="P114:P115"/>
    <mergeCell ref="A116:H117"/>
    <mergeCell ref="I116:K117"/>
    <mergeCell ref="L116:L117"/>
    <mergeCell ref="M116:M117"/>
    <mergeCell ref="N116:N117"/>
    <mergeCell ref="O116:O117"/>
    <mergeCell ref="P116:P117"/>
    <mergeCell ref="A118:H119"/>
    <mergeCell ref="I118:K119"/>
    <mergeCell ref="L118:L119"/>
    <mergeCell ref="M118:M119"/>
    <mergeCell ref="N118:N119"/>
    <mergeCell ref="O118:O119"/>
    <mergeCell ref="P118:P119"/>
    <mergeCell ref="A120:H121"/>
    <mergeCell ref="I120:K121"/>
    <mergeCell ref="L120:L121"/>
    <mergeCell ref="M120:M121"/>
    <mergeCell ref="N120:N121"/>
    <mergeCell ref="O120:O121"/>
    <mergeCell ref="P120:P121"/>
    <mergeCell ref="A122:H123"/>
    <mergeCell ref="I122:K123"/>
    <mergeCell ref="L122:L123"/>
    <mergeCell ref="M122:M123"/>
    <mergeCell ref="N122:N123"/>
    <mergeCell ref="O122:O123"/>
    <mergeCell ref="P122:P123"/>
    <mergeCell ref="A124:H125"/>
    <mergeCell ref="I124:K125"/>
    <mergeCell ref="L124:L125"/>
    <mergeCell ref="M124:M125"/>
    <mergeCell ref="N124:N125"/>
    <mergeCell ref="O124:O125"/>
    <mergeCell ref="P124:P125"/>
    <mergeCell ref="A126:H127"/>
    <mergeCell ref="I126:K127"/>
    <mergeCell ref="L126:L127"/>
    <mergeCell ref="M126:M127"/>
    <mergeCell ref="N126:N127"/>
    <mergeCell ref="O126:O127"/>
    <mergeCell ref="P126:P127"/>
    <mergeCell ref="A128:H129"/>
    <mergeCell ref="I128:K129"/>
    <mergeCell ref="L128:L129"/>
    <mergeCell ref="M128:M129"/>
    <mergeCell ref="N128:N129"/>
    <mergeCell ref="O128:O129"/>
    <mergeCell ref="P128:P129"/>
    <mergeCell ref="A130:H131"/>
    <mergeCell ref="I130:K131"/>
    <mergeCell ref="L130:L131"/>
    <mergeCell ref="M130:M131"/>
    <mergeCell ref="N130:N131"/>
    <mergeCell ref="O130:O131"/>
    <mergeCell ref="P130:P131"/>
    <mergeCell ref="A132:H133"/>
    <mergeCell ref="I132:K133"/>
    <mergeCell ref="L132:L133"/>
    <mergeCell ref="M132:M133"/>
    <mergeCell ref="N132:N133"/>
    <mergeCell ref="O132:O133"/>
    <mergeCell ref="P132:P133"/>
    <mergeCell ref="A135:N135"/>
    <mergeCell ref="A137:D137"/>
    <mergeCell ref="E137:H137"/>
    <mergeCell ref="I137:P137"/>
    <mergeCell ref="A138:D139"/>
    <mergeCell ref="E138:H139"/>
    <mergeCell ref="I138:P139"/>
    <mergeCell ref="A140:D141"/>
    <mergeCell ref="E140:H141"/>
    <mergeCell ref="I140:O141"/>
    <mergeCell ref="A142:D142"/>
    <mergeCell ref="E142:H142"/>
    <mergeCell ref="I142:O142"/>
    <mergeCell ref="A145:N145"/>
    <mergeCell ref="A147:H147"/>
    <mergeCell ref="I147:K147"/>
    <mergeCell ref="A148:H149"/>
    <mergeCell ref="I148:K149"/>
    <mergeCell ref="L148:L149"/>
    <mergeCell ref="M148:M149"/>
    <mergeCell ref="A150:H151"/>
    <mergeCell ref="I150:K151"/>
    <mergeCell ref="L150:L151"/>
    <mergeCell ref="M150:M151"/>
    <mergeCell ref="A152:H153"/>
    <mergeCell ref="I152:K153"/>
    <mergeCell ref="L152:L153"/>
    <mergeCell ref="M152:M153"/>
    <mergeCell ref="A154:H155"/>
    <mergeCell ref="I154:K155"/>
    <mergeCell ref="L154:L155"/>
    <mergeCell ref="M154:M155"/>
    <mergeCell ref="A156:H157"/>
    <mergeCell ref="I156:K157"/>
    <mergeCell ref="L156:L157"/>
    <mergeCell ref="M156:M157"/>
    <mergeCell ref="A158:H159"/>
    <mergeCell ref="I158:K159"/>
    <mergeCell ref="L158:L159"/>
    <mergeCell ref="M158:M159"/>
    <mergeCell ref="A160:H161"/>
    <mergeCell ref="I160:K161"/>
    <mergeCell ref="L160:L161"/>
    <mergeCell ref="M160:M161"/>
    <mergeCell ref="A162:H163"/>
    <mergeCell ref="I162:K163"/>
    <mergeCell ref="L162:L163"/>
    <mergeCell ref="M162:M163"/>
    <mergeCell ref="A170:H171"/>
    <mergeCell ref="I170:K171"/>
    <mergeCell ref="L170:L171"/>
    <mergeCell ref="M170:M171"/>
    <mergeCell ref="A164:H165"/>
    <mergeCell ref="I164:K165"/>
    <mergeCell ref="L164:L165"/>
    <mergeCell ref="M164:M165"/>
    <mergeCell ref="A166:H167"/>
    <mergeCell ref="I166:K167"/>
    <mergeCell ref="L166:L167"/>
    <mergeCell ref="M166:M167"/>
    <mergeCell ref="A168:H169"/>
    <mergeCell ref="I168:K169"/>
    <mergeCell ref="L168:L169"/>
    <mergeCell ref="M168:M169"/>
  </mergeCells>
  <pageMargins left="0.7" right="0.7" top="0.75" bottom="0.75" header="0.51180555555555496" footer="0.51180555555555496"/>
  <pageSetup paperSize="9" scale="53" firstPageNumber="0" orientation="landscape" horizontalDpi="300" verticalDpi="300"/>
  <rowBreaks count="2" manualBreakCount="2">
    <brk id="63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PUBBLICITA</vt:lpstr>
      <vt:lpstr>PUBBLICITA!Area_stampa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Villanova</dc:creator>
  <dc:description/>
  <cp:lastModifiedBy>Villanova</cp:lastModifiedBy>
  <cp:revision>27</cp:revision>
  <dcterms:created xsi:type="dcterms:W3CDTF">2006-09-16T00:00:00Z</dcterms:created>
  <dcterms:modified xsi:type="dcterms:W3CDTF">2022-01-31T11:13:20Z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