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EGRETERIA 2021\CANONE UNICO\Canone Unico ZUMAGLIA\"/>
    </mc:Choice>
  </mc:AlternateContent>
  <bookViews>
    <workbookView xWindow="0" yWindow="0" windowWidth="28800" windowHeight="12330" tabRatio="500"/>
  </bookViews>
  <sheets>
    <sheet name="tariffe base" sheetId="1" r:id="rId1"/>
    <sheet name="coefficienti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6" i="2" l="1"/>
  <c r="H76" i="2"/>
  <c r="E76" i="2"/>
  <c r="D76" i="2"/>
  <c r="I75" i="2"/>
  <c r="H75" i="2"/>
  <c r="F75" i="2"/>
  <c r="F76" i="2" s="1"/>
  <c r="E75" i="2"/>
  <c r="D75" i="2"/>
  <c r="E74" i="2"/>
  <c r="D74" i="2"/>
  <c r="I73" i="2"/>
  <c r="H73" i="2"/>
  <c r="F73" i="2"/>
  <c r="E73" i="2"/>
  <c r="D73" i="2"/>
  <c r="G63" i="2"/>
  <c r="F63" i="2"/>
  <c r="E63" i="2"/>
  <c r="D63" i="2"/>
  <c r="D54" i="2"/>
  <c r="G53" i="2"/>
  <c r="F53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F46" i="2"/>
  <c r="E46" i="2"/>
  <c r="D46" i="2"/>
  <c r="G45" i="2"/>
  <c r="F45" i="2"/>
  <c r="E45" i="2"/>
  <c r="D45" i="2"/>
  <c r="G44" i="2"/>
  <c r="F44" i="2"/>
  <c r="E44" i="2"/>
  <c r="D44" i="2"/>
  <c r="G43" i="2"/>
  <c r="F43" i="2"/>
  <c r="E43" i="2"/>
  <c r="D43" i="2"/>
  <c r="E41" i="2"/>
  <c r="D41" i="2"/>
  <c r="E40" i="2"/>
  <c r="D40" i="2"/>
  <c r="E39" i="2"/>
  <c r="D39" i="2"/>
  <c r="G37" i="2"/>
  <c r="F37" i="2"/>
  <c r="E37" i="2"/>
  <c r="D37" i="2"/>
  <c r="G36" i="2"/>
  <c r="F36" i="2"/>
  <c r="E36" i="2"/>
  <c r="D36" i="2"/>
  <c r="G35" i="2"/>
  <c r="F35" i="2"/>
  <c r="E35" i="2"/>
  <c r="D35" i="2"/>
  <c r="E34" i="2"/>
  <c r="D34" i="2"/>
  <c r="G32" i="2"/>
  <c r="F32" i="2"/>
  <c r="E32" i="2"/>
  <c r="D32" i="2"/>
  <c r="G31" i="2"/>
  <c r="F31" i="2"/>
  <c r="E31" i="2"/>
  <c r="D31" i="2"/>
  <c r="G30" i="2"/>
  <c r="F30" i="2"/>
  <c r="E30" i="2"/>
  <c r="D30" i="2"/>
  <c r="E29" i="2"/>
  <c r="D29" i="2"/>
  <c r="I22" i="2"/>
  <c r="H22" i="2"/>
  <c r="G22" i="2"/>
  <c r="F22" i="2"/>
  <c r="E22" i="2"/>
  <c r="D22" i="2"/>
  <c r="I21" i="2"/>
  <c r="H21" i="2"/>
  <c r="G21" i="2"/>
  <c r="F21" i="2"/>
  <c r="E21" i="2"/>
  <c r="D21" i="2"/>
  <c r="H20" i="2"/>
  <c r="F20" i="2"/>
  <c r="D20" i="2"/>
  <c r="I19" i="2"/>
  <c r="H19" i="2"/>
  <c r="G19" i="2"/>
  <c r="F19" i="2"/>
  <c r="E19" i="2"/>
  <c r="D19" i="2"/>
  <c r="I18" i="2"/>
  <c r="H18" i="2"/>
  <c r="G18" i="2"/>
  <c r="F18" i="2"/>
  <c r="E18" i="2"/>
  <c r="D18" i="2"/>
  <c r="I17" i="2"/>
  <c r="E17" i="2"/>
  <c r="I16" i="2"/>
  <c r="E16" i="2"/>
  <c r="I15" i="2"/>
  <c r="H15" i="2"/>
  <c r="G15" i="2"/>
  <c r="F15" i="2"/>
  <c r="E15" i="2"/>
  <c r="D15" i="2"/>
  <c r="I14" i="2"/>
  <c r="H14" i="2"/>
  <c r="G14" i="2"/>
  <c r="F14" i="2"/>
  <c r="E14" i="2"/>
  <c r="D14" i="2"/>
  <c r="I13" i="2"/>
  <c r="H13" i="2"/>
  <c r="G13" i="2"/>
  <c r="F13" i="2"/>
  <c r="E13" i="2"/>
  <c r="D13" i="2"/>
  <c r="I12" i="2"/>
  <c r="H12" i="2"/>
  <c r="G12" i="2"/>
  <c r="F12" i="2"/>
  <c r="E12" i="2"/>
  <c r="D12" i="2"/>
  <c r="I11" i="2"/>
  <c r="H11" i="2"/>
  <c r="G11" i="2"/>
  <c r="F11" i="2"/>
  <c r="E11" i="2"/>
  <c r="D11" i="2"/>
  <c r="I10" i="2"/>
  <c r="H10" i="2"/>
  <c r="G10" i="2"/>
  <c r="F10" i="2"/>
  <c r="E10" i="2"/>
  <c r="D10" i="2"/>
  <c r="I9" i="2"/>
  <c r="H9" i="2"/>
  <c r="G9" i="2"/>
  <c r="F9" i="2"/>
  <c r="E9" i="2"/>
  <c r="D9" i="2"/>
  <c r="I8" i="2"/>
  <c r="H8" i="2"/>
  <c r="G8" i="2"/>
  <c r="F8" i="2"/>
  <c r="E8" i="2"/>
  <c r="D8" i="2"/>
  <c r="I7" i="2"/>
  <c r="H7" i="2"/>
  <c r="G7" i="2"/>
  <c r="F7" i="2"/>
  <c r="E7" i="2"/>
  <c r="D7" i="2"/>
  <c r="I6" i="2"/>
  <c r="H6" i="2"/>
  <c r="G6" i="2"/>
  <c r="F6" i="2"/>
  <c r="E6" i="2"/>
  <c r="D6" i="2"/>
  <c r="I5" i="2"/>
  <c r="H5" i="2"/>
  <c r="G5" i="2"/>
  <c r="F5" i="2"/>
  <c r="E5" i="2"/>
  <c r="D5" i="2"/>
  <c r="I4" i="2"/>
  <c r="H4" i="2"/>
  <c r="G4" i="2"/>
  <c r="F4" i="2"/>
  <c r="E4" i="2"/>
  <c r="D4" i="2"/>
  <c r="B22" i="1"/>
  <c r="B21" i="1"/>
</calcChain>
</file>

<file path=xl/sharedStrings.xml><?xml version="1.0" encoding="utf-8"?>
<sst xmlns="http://schemas.openxmlformats.org/spreadsheetml/2006/main" count="133" uniqueCount="88">
  <si>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</si>
  <si>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</si>
  <si>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</si>
  <si>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</si>
  <si>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</si>
  <si>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Euro 40,00</t>
  </si>
  <si>
    <t>2° categoria</t>
  </si>
  <si>
    <t>Euro 35,00 ( riduzione 12,5%)</t>
  </si>
  <si>
    <t>Euro 20,00 ( riduzione 50%)</t>
  </si>
  <si>
    <t>3° categoria</t>
  </si>
  <si>
    <t>Euro 30,00 ( riduzione 25%)</t>
  </si>
  <si>
    <t>Euro 16,00 (riduzione 60%)</t>
  </si>
  <si>
    <t xml:space="preserve">2. TARIFFA STANDARD GIORNALIERA </t>
  </si>
  <si>
    <t>TARIFFA A GIORNO  PER METRO QUADRATO O METRO LINEARE - OCCUPAZIONE SUOLO PUBBLICO</t>
  </si>
  <si>
    <t>Euro 0,70</t>
  </si>
  <si>
    <t>Euro 0,61 ( riduzione 12,5%)</t>
  </si>
  <si>
    <t>Euro 0,35 ( riduzione 50%)</t>
  </si>
  <si>
    <t>Euro 0,49 ( riduzione 30%)</t>
  </si>
  <si>
    <t>Euro 0,28 ( riduzione 60%)</t>
  </si>
  <si>
    <t xml:space="preserve">3. TARIFFA STANDARD PER PUBBLICHE AFFISSIONI: </t>
  </si>
  <si>
    <t>TARIFFA BASE AFFISSIONI</t>
  </si>
  <si>
    <t>PRIMA CATEGORIA</t>
  </si>
  <si>
    <t>SECONDA CATEGORIA</t>
  </si>
  <si>
    <t>TERZA CATEGORIA</t>
  </si>
  <si>
    <t xml:space="preserve">TIPOLOGIA DI OCCUPAZIONE 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</si>
  <si>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</si>
  <si>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</si>
  <si>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</si>
  <si>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</si>
  <si>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</si>
  <si>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</si>
  <si>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rFont val="Times New Roman"/>
        <family val="1"/>
        <charset val="1"/>
      </rPr>
      <t>2) passi e accessi carrabili</t>
    </r>
    <r>
      <rPr>
        <sz val="12"/>
        <color rgb="FF000000"/>
        <rFont val="Times New Roman"/>
        <family val="1"/>
        <charset val="1"/>
      </rPr>
      <t xml:space="preserve">  a ml.</t>
    </r>
  </si>
  <si>
    <r>
      <rPr>
        <sz val="11"/>
        <rFont val="Times New Roman"/>
        <family val="1"/>
        <charset val="1"/>
      </rPr>
      <t>3) passi  carrabili</t>
    </r>
    <r>
      <rPr>
        <sz val="12"/>
        <color rgb="FF000000"/>
        <rFont val="Times New Roman"/>
        <family val="1"/>
        <charset val="1"/>
      </rPr>
      <t xml:space="preserve"> a raso a  ml.</t>
    </r>
  </si>
  <si>
    <t xml:space="preserve">4) occupazione con tende </t>
  </si>
  <si>
    <t>5) spazi sottostanti e soprastanti il suolo</t>
  </si>
  <si>
    <t xml:space="preserve">6) distributori di carburanti </t>
  </si>
  <si>
    <t>7) Antenne telefoniche</t>
  </si>
  <si>
    <t>8) distributori automatici e di tabacchi</t>
  </si>
  <si>
    <t xml:space="preserve">9) occupazioni attività pubblici esercizi tavoli e sedie </t>
  </si>
  <si>
    <t>10) occupazioni in occasione di fiere e festeggiamenti con esclusione di quelle realizzate con installazione di attrazioni, giochi e divertimenti dello spettacolo viaggiante</t>
  </si>
  <si>
    <t>10) occupazioni per attività dello spettacolo viaggiante</t>
  </si>
  <si>
    <t>11) chioschi e edicole</t>
  </si>
  <si>
    <t xml:space="preserve">12) Traslochi e interventi edilizi d’urgenza con autoscale oltre le 6h </t>
  </si>
  <si>
    <t>13) Scavi, manomissione suolo e sottosuolo</t>
  </si>
  <si>
    <t xml:space="preserve">14)  attività edile </t>
  </si>
  <si>
    <r>
      <rPr>
        <sz val="11"/>
        <rFont val="Times New Roman"/>
        <family val="1"/>
        <charset val="1"/>
      </rPr>
      <t>15) serbatoi interrati</t>
    </r>
    <r>
      <rPr>
        <sz val="12"/>
        <rFont val="Times New Roman"/>
        <family val="1"/>
        <charset val="1"/>
      </rPr>
      <t xml:space="preserve"> fino a 3.000 litri</t>
    </r>
  </si>
  <si>
    <t>16) maggiorazione ogni 1,000 litri</t>
  </si>
  <si>
    <t>17) Esposizione merci fuori negozio</t>
  </si>
  <si>
    <t>18)  Occupazioni senza scopo di lucro effettuate da associazioni, comitati, partiti politici (quando non esenti)</t>
  </si>
  <si>
    <t xml:space="preserve">TIPOLOGIA DI ESPOSIZIONE </t>
  </si>
  <si>
    <t>TAR. BASE M</t>
  </si>
  <si>
    <t>1) Insegna di esercizio fino a 1 mq</t>
  </si>
  <si>
    <t>1) Insegna di esercizio  oltre il 1 mq fino a 5,5 mq</t>
  </si>
  <si>
    <t>1) Insegna di esercizio  da 5,51 a 8,5 mq</t>
  </si>
  <si>
    <t>1) Insegna di esercizio  superiore a  8,5 mq</t>
  </si>
  <si>
    <t>2) Impianto pubblicitario fino a 1 mq</t>
  </si>
  <si>
    <t>2) Impianto pubblicitario  oltre il 1 mq fino a 5,5 mq</t>
  </si>
  <si>
    <t>2) Impianto pubblicitario da 5,01 a 8 mq</t>
  </si>
  <si>
    <t>2) Impianto pubblicitario  superiore a  8 mq</t>
  </si>
  <si>
    <t>3) Striscione traversante la strada a mq. gg.15 comprese tra 1,0 e 5,50 mq.</t>
  </si>
  <si>
    <t>3) Striscione traversante la strada a mq. gg.15 comprese tra 5,51 a 8,50 mq</t>
  </si>
  <si>
    <t>3) Striscione traversante la strada a mq. gg.15 oltre 8,51 mq</t>
  </si>
  <si>
    <r>
      <rPr>
        <sz val="11"/>
        <color rgb="FF000000"/>
        <rFont val="Times New Roman"/>
        <family val="1"/>
        <charset val="1"/>
      </rPr>
      <t xml:space="preserve">5) </t>
    </r>
    <r>
      <rPr>
        <sz val="12"/>
        <color rgb="FF000000"/>
        <rFont val="Times New Roman"/>
        <family val="1"/>
        <charset val="1"/>
      </rPr>
      <t>Impianto pubblicitario a messaggio variabile</t>
    </r>
  </si>
  <si>
    <t xml:space="preserve">6) Volantinaggio per persona a giorno </t>
  </si>
  <si>
    <t>7) Pubblicità fonica per postazione a giorno</t>
  </si>
  <si>
    <t>8) Pubblicità realizzata con aeromobili a giorno</t>
  </si>
  <si>
    <t>9) Pubblicità realizzata con palloni frenati e simili a giorno</t>
  </si>
  <si>
    <t>10) Pubblicità realizzata con proiezioni</t>
  </si>
  <si>
    <t>11) Pubblicità in vetrina</t>
  </si>
  <si>
    <t>12) Locandine e altro materiale temporaneo</t>
  </si>
  <si>
    <t>13) Altre forme  di esposizione pubblicitaria</t>
  </si>
  <si>
    <t>14) pubblicità per conto proprio su veicoli d’impresa inf. 30 ql</t>
  </si>
  <si>
    <t>15) pubblicità per conto proprio su veicoli d’impresa sup.30 ql</t>
  </si>
  <si>
    <t>16) pubblicità per conto proprio su motoveicoli</t>
  </si>
  <si>
    <t xml:space="preserve">TIPOLOGIA DI MANIFESTO </t>
  </si>
  <si>
    <t>TAR. BASE 5 gg.</t>
  </si>
  <si>
    <t>TAR. BASE 1 gg</t>
  </si>
  <si>
    <t>5 gg.</t>
  </si>
  <si>
    <t>1 gg.</t>
  </si>
  <si>
    <t>1) manifesto 70 x 100 – 100 x 70 (*)</t>
  </si>
  <si>
    <t>(*) Aumento tariffa del 50% su commissioni inferiori a 50 fogli</t>
  </si>
  <si>
    <t>(*) Aumento tariffa del 50%per manifesti da 8 a 12 fogli</t>
  </si>
  <si>
    <t>(*) Aumento tariffa del 100% per manifesti oltre 12 fogli</t>
  </si>
  <si>
    <t>CANONE MERCATALE</t>
  </si>
  <si>
    <t xml:space="preserve">1) Tariffa area mercatale </t>
  </si>
  <si>
    <t>2) Tariffa oraria area mercatale  (1/9 tariffa giornaliera)</t>
  </si>
  <si>
    <t>3) Tariffa area mercatale (rid.att.ricorrente 40%)</t>
  </si>
  <si>
    <t>4) Tariffa oraria area mercatale (1/9 tariffa giornaliera- rid.att.ricorrente 40%)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</si>
</sst>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 &quot;* #,##0.00_-;&quot;-€ &quot;* #,##0.00_-;_-&quot;€ &quot;* \-??_-;_-@_-"/>
    <numFmt numFmtId="165" formatCode="_-* #,##0.00_-;\-* #,##0.00_-;_-* \-??_-;_-@_-"/>
  </numFmts>
  <fonts count="11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10" fillId="0" borderId="0" applyBorder="0" applyProtection="0"/>
    <xf numFmtId="164" fontId="10" fillId="0" borderId="0" applyBorder="0" applyProtection="0"/>
  </cellStyleXfs>
  <cellXfs count="4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0" fillId="0" borderId="0" xfId="0" applyBorder="1"/>
    <xf numFmtId="164" fontId="1" fillId="0" borderId="1" xfId="2" applyFont="1" applyBorder="1" applyAlignment="1" applyProtection="1">
      <alignment horizontal="right" vertical="top" wrapText="1"/>
    </xf>
    <xf numFmtId="165" fontId="0" fillId="0" borderId="0" xfId="1" applyFont="1" applyBorder="1" applyAlignment="1" applyProtection="1"/>
    <xf numFmtId="164" fontId="1" fillId="0" borderId="1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1" xfId="0" applyFont="1" applyBorder="1"/>
    <xf numFmtId="164" fontId="1" fillId="0" borderId="1" xfId="2" applyFont="1" applyBorder="1" applyAlignment="1" applyProtection="1">
      <alignment horizontal="justify" vertical="top" wrapText="1"/>
    </xf>
    <xf numFmtId="164" fontId="1" fillId="0" borderId="1" xfId="0" applyNumberFormat="1" applyFont="1" applyBorder="1" applyAlignment="1">
      <alignment horizontal="justify" vertical="top" wrapText="1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164" fontId="3" fillId="3" borderId="1" xfId="2" applyFont="1" applyFill="1" applyBorder="1" applyAlignment="1" applyProtection="1">
      <alignment horizontal="center"/>
    </xf>
    <xf numFmtId="164" fontId="3" fillId="4" borderId="1" xfId="2" applyFont="1" applyFill="1" applyBorder="1" applyAlignment="1" applyProtection="1">
      <alignment horizontal="center"/>
    </xf>
    <xf numFmtId="164" fontId="3" fillId="2" borderId="1" xfId="2" applyFont="1" applyFill="1" applyBorder="1" applyAlignment="1" applyProtection="1"/>
    <xf numFmtId="164" fontId="3" fillId="3" borderId="1" xfId="2" applyFont="1" applyFill="1" applyBorder="1" applyAlignment="1" applyProtection="1"/>
    <xf numFmtId="164" fontId="3" fillId="4" borderId="1" xfId="2" applyFont="1" applyFill="1" applyBorder="1" applyAlignment="1" applyProtection="1"/>
    <xf numFmtId="0" fontId="4" fillId="5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vertical="top" wrapText="1"/>
    </xf>
    <xf numFmtId="164" fontId="0" fillId="2" borderId="1" xfId="0" applyNumberFormat="1" applyFill="1" applyBorder="1"/>
    <xf numFmtId="164" fontId="0" fillId="3" borderId="1" xfId="2" applyFont="1" applyFill="1" applyBorder="1" applyAlignment="1" applyProtection="1"/>
    <xf numFmtId="164" fontId="0" fillId="4" borderId="1" xfId="2" applyFont="1" applyFill="1" applyBorder="1" applyAlignment="1" applyProtection="1"/>
    <xf numFmtId="2" fontId="5" fillId="0" borderId="3" xfId="0" applyNumberFormat="1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164" fontId="0" fillId="0" borderId="0" xfId="0" applyNumberFormat="1" applyBorder="1"/>
    <xf numFmtId="0" fontId="1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justify" vertical="top" wrapText="1"/>
    </xf>
    <xf numFmtId="164" fontId="0" fillId="3" borderId="1" xfId="0" applyNumberFormat="1" applyFill="1" applyBorder="1"/>
    <xf numFmtId="164" fontId="0" fillId="4" borderId="1" xfId="0" applyNumberFormat="1" applyFill="1" applyBorder="1"/>
    <xf numFmtId="0" fontId="7" fillId="0" borderId="1" xfId="0" applyFont="1" applyBorder="1" applyAlignment="1">
      <alignment horizontal="justify" vertical="top" wrapText="1"/>
    </xf>
    <xf numFmtId="164" fontId="0" fillId="0" borderId="1" xfId="0" applyNumberFormat="1" applyBorder="1"/>
    <xf numFmtId="164" fontId="0" fillId="6" borderId="1" xfId="0" applyNumberFormat="1" applyFill="1" applyBorder="1"/>
    <xf numFmtId="2" fontId="3" fillId="0" borderId="0" xfId="0" applyNumberFormat="1" applyFont="1" applyAlignment="1">
      <alignment horizontal="right"/>
    </xf>
    <xf numFmtId="164" fontId="0" fillId="0" borderId="3" xfId="0" applyNumberFormat="1" applyBorder="1"/>
    <xf numFmtId="2" fontId="5" fillId="0" borderId="0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B6" sqref="B6"/>
    </sheetView>
  </sheetViews>
  <sheetFormatPr defaultRowHeight="15" x14ac:dyDescent="0.25"/>
  <cols>
    <col min="1" max="1" width="13.5703125" customWidth="1"/>
    <col min="2" max="2" width="56.5703125" customWidth="1"/>
    <col min="3" max="3" width="47.5703125" customWidth="1"/>
    <col min="4" max="4" width="26.28515625" customWidth="1"/>
    <col min="5" max="5" width="35.140625" customWidth="1"/>
    <col min="6" max="1025" width="8.7109375" customWidth="1"/>
  </cols>
  <sheetData>
    <row r="1" spans="1:6" ht="15.75" x14ac:dyDescent="0.25">
      <c r="A1" s="42" t="s">
        <v>0</v>
      </c>
      <c r="B1" s="42"/>
    </row>
    <row r="3" spans="1:6" ht="47.25" x14ac:dyDescent="0.25">
      <c r="A3" s="1" t="s">
        <v>1</v>
      </c>
      <c r="B3" s="1" t="s">
        <v>2</v>
      </c>
      <c r="C3" s="1" t="s">
        <v>3</v>
      </c>
      <c r="D3" s="2"/>
    </row>
    <row r="4" spans="1:6" ht="15.75" x14ac:dyDescent="0.25">
      <c r="A4" s="1" t="s">
        <v>4</v>
      </c>
      <c r="B4" s="3" t="s">
        <v>5</v>
      </c>
      <c r="C4" s="3" t="s">
        <v>5</v>
      </c>
      <c r="D4" s="2"/>
      <c r="F4" s="4"/>
    </row>
    <row r="5" spans="1:6" ht="15.75" x14ac:dyDescent="0.25">
      <c r="A5" s="1" t="s">
        <v>6</v>
      </c>
      <c r="B5" s="5" t="s">
        <v>7</v>
      </c>
      <c r="C5" s="5" t="s">
        <v>8</v>
      </c>
      <c r="D5" s="2"/>
      <c r="F5" s="4"/>
    </row>
    <row r="6" spans="1:6" ht="15.75" x14ac:dyDescent="0.25">
      <c r="A6" s="1" t="s">
        <v>9</v>
      </c>
      <c r="B6" s="5" t="s">
        <v>10</v>
      </c>
      <c r="C6" s="5" t="s">
        <v>11</v>
      </c>
      <c r="D6" s="2"/>
    </row>
    <row r="7" spans="1:6" x14ac:dyDescent="0.25">
      <c r="A7" s="2"/>
      <c r="B7" s="2"/>
      <c r="C7" s="2"/>
      <c r="D7" s="2"/>
    </row>
    <row r="9" spans="1:6" ht="15.75" x14ac:dyDescent="0.25">
      <c r="A9" s="42" t="s">
        <v>12</v>
      </c>
      <c r="B9" s="42"/>
    </row>
    <row r="11" spans="1:6" ht="47.25" x14ac:dyDescent="0.25">
      <c r="A11" s="1" t="s">
        <v>1</v>
      </c>
      <c r="B11" s="1" t="s">
        <v>13</v>
      </c>
      <c r="C11" s="1" t="s">
        <v>3</v>
      </c>
    </row>
    <row r="12" spans="1:6" ht="15.75" x14ac:dyDescent="0.25">
      <c r="A12" s="1" t="s">
        <v>4</v>
      </c>
      <c r="B12" s="3" t="s">
        <v>14</v>
      </c>
      <c r="C12" s="3" t="s">
        <v>14</v>
      </c>
      <c r="D12" s="6"/>
    </row>
    <row r="13" spans="1:6" ht="15.75" x14ac:dyDescent="0.25">
      <c r="A13" s="1" t="s">
        <v>6</v>
      </c>
      <c r="B13" s="5" t="s">
        <v>15</v>
      </c>
      <c r="C13" s="5" t="s">
        <v>16</v>
      </c>
      <c r="F13" s="4"/>
    </row>
    <row r="14" spans="1:6" ht="15.75" x14ac:dyDescent="0.25">
      <c r="A14" s="1" t="s">
        <v>9</v>
      </c>
      <c r="B14" s="5" t="s">
        <v>17</v>
      </c>
      <c r="C14" s="5" t="s">
        <v>18</v>
      </c>
      <c r="F14" s="4"/>
    </row>
    <row r="17" spans="1:2" ht="15.75" x14ac:dyDescent="0.25">
      <c r="A17" s="42" t="s">
        <v>19</v>
      </c>
      <c r="B17" s="42"/>
    </row>
    <row r="19" spans="1:2" ht="15.75" x14ac:dyDescent="0.25">
      <c r="A19" s="1" t="s">
        <v>1</v>
      </c>
      <c r="B19" s="7" t="s">
        <v>20</v>
      </c>
    </row>
    <row r="20" spans="1:2" ht="15.75" x14ac:dyDescent="0.25">
      <c r="A20" s="1" t="s">
        <v>4</v>
      </c>
      <c r="B20" s="8">
        <v>0.7</v>
      </c>
    </row>
    <row r="21" spans="1:2" ht="15.75" x14ac:dyDescent="0.25">
      <c r="A21" s="1" t="s">
        <v>6</v>
      </c>
      <c r="B21" s="9">
        <f>B20*0.875</f>
        <v>0.61249999999999993</v>
      </c>
    </row>
    <row r="22" spans="1:2" ht="15.75" x14ac:dyDescent="0.25">
      <c r="A22" s="1" t="s">
        <v>9</v>
      </c>
      <c r="B22" s="9">
        <f>B20*0.7</f>
        <v>0.48999999999999994</v>
      </c>
    </row>
  </sheetData>
  <mergeCells count="3">
    <mergeCell ref="A1:B1"/>
    <mergeCell ref="A9:B9"/>
    <mergeCell ref="A17:B1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opLeftCell="A25" zoomScaleNormal="100" workbookViewId="0">
      <selection activeCell="C24" sqref="C24"/>
    </sheetView>
  </sheetViews>
  <sheetFormatPr defaultRowHeight="15" x14ac:dyDescent="0.25"/>
  <cols>
    <col min="1" max="1" width="79.7109375" customWidth="1"/>
    <col min="2" max="2" width="8.140625" style="10" customWidth="1"/>
    <col min="3" max="3" width="9.85546875" style="10" customWidth="1"/>
    <col min="4" max="4" width="12.7109375" customWidth="1"/>
    <col min="5" max="5" width="14.28515625" customWidth="1"/>
    <col min="6" max="9" width="12.7109375" customWidth="1"/>
    <col min="10" max="19" width="8.7109375" customWidth="1"/>
    <col min="20" max="20" width="9.7109375" customWidth="1"/>
    <col min="21" max="1025" width="8.7109375" customWidth="1"/>
  </cols>
  <sheetData>
    <row r="1" spans="1:9" x14ac:dyDescent="0.25">
      <c r="D1" s="43" t="s">
        <v>21</v>
      </c>
      <c r="E1" s="43"/>
      <c r="F1" s="44" t="s">
        <v>22</v>
      </c>
      <c r="G1" s="44"/>
      <c r="H1" s="45" t="s">
        <v>23</v>
      </c>
      <c r="I1" s="45"/>
    </row>
    <row r="2" spans="1:9" ht="15.75" customHeight="1" x14ac:dyDescent="0.25">
      <c r="A2" s="46" t="s">
        <v>24</v>
      </c>
      <c r="B2" s="11" t="s">
        <v>25</v>
      </c>
      <c r="C2" s="11" t="s">
        <v>25</v>
      </c>
      <c r="D2" s="12" t="s">
        <v>26</v>
      </c>
      <c r="E2" s="12" t="s">
        <v>27</v>
      </c>
      <c r="F2" s="13" t="s">
        <v>26</v>
      </c>
      <c r="G2" s="13" t="s">
        <v>27</v>
      </c>
      <c r="H2" s="14" t="s">
        <v>26</v>
      </c>
      <c r="I2" s="14" t="s">
        <v>27</v>
      </c>
    </row>
    <row r="3" spans="1:9" ht="15.75" x14ac:dyDescent="0.25">
      <c r="A3" s="46"/>
      <c r="B3" s="11" t="s">
        <v>28</v>
      </c>
      <c r="C3" s="11" t="s">
        <v>29</v>
      </c>
      <c r="D3" s="15">
        <v>30</v>
      </c>
      <c r="E3" s="15">
        <v>0.6</v>
      </c>
      <c r="F3" s="16">
        <v>0</v>
      </c>
      <c r="G3" s="16">
        <v>0</v>
      </c>
      <c r="H3" s="17">
        <v>0</v>
      </c>
      <c r="I3" s="17">
        <v>0</v>
      </c>
    </row>
    <row r="4" spans="1:9" ht="15.75" x14ac:dyDescent="0.25">
      <c r="A4" s="18" t="s">
        <v>30</v>
      </c>
      <c r="B4" s="19">
        <v>0.58540000000000003</v>
      </c>
      <c r="C4" s="19">
        <v>1.71</v>
      </c>
      <c r="D4" s="20">
        <f t="shared" ref="D4:D15" si="0">B4*D$3</f>
        <v>17.562000000000001</v>
      </c>
      <c r="E4" s="20">
        <f t="shared" ref="E4:E15" si="1">C4*E$3</f>
        <v>1.026</v>
      </c>
      <c r="F4" s="21">
        <f t="shared" ref="F4:F15" si="2">B4*F$3</f>
        <v>0</v>
      </c>
      <c r="G4" s="21">
        <f t="shared" ref="G4:G15" si="3">C4*G$3</f>
        <v>0</v>
      </c>
      <c r="H4" s="22">
        <f t="shared" ref="H4:H15" si="4">B4*H$3</f>
        <v>0</v>
      </c>
      <c r="I4" s="22">
        <f t="shared" ref="I4:I15" si="5">C4*I$3</f>
        <v>0</v>
      </c>
    </row>
    <row r="5" spans="1:9" ht="15.75" x14ac:dyDescent="0.25">
      <c r="A5" s="18" t="s">
        <v>31</v>
      </c>
      <c r="B5" s="19">
        <v>0.29599999999999999</v>
      </c>
      <c r="C5" s="19">
        <v>0</v>
      </c>
      <c r="D5" s="20">
        <f t="shared" si="0"/>
        <v>8.879999999999999</v>
      </c>
      <c r="E5" s="20">
        <f t="shared" si="1"/>
        <v>0</v>
      </c>
      <c r="F5" s="21">
        <f t="shared" si="2"/>
        <v>0</v>
      </c>
      <c r="G5" s="21">
        <f t="shared" si="3"/>
        <v>0</v>
      </c>
      <c r="H5" s="22">
        <f t="shared" si="4"/>
        <v>0</v>
      </c>
      <c r="I5" s="22">
        <f t="shared" si="5"/>
        <v>0</v>
      </c>
    </row>
    <row r="6" spans="1:9" ht="15.75" x14ac:dyDescent="0.25">
      <c r="A6" s="18" t="s">
        <v>32</v>
      </c>
      <c r="B6" s="19">
        <v>5.8799999999999998E-2</v>
      </c>
      <c r="C6" s="19">
        <v>0</v>
      </c>
      <c r="D6" s="20">
        <f t="shared" si="0"/>
        <v>1.764</v>
      </c>
      <c r="E6" s="20">
        <f t="shared" si="1"/>
        <v>0</v>
      </c>
      <c r="F6" s="21">
        <f t="shared" si="2"/>
        <v>0</v>
      </c>
      <c r="G6" s="21">
        <f t="shared" si="3"/>
        <v>0</v>
      </c>
      <c r="H6" s="22">
        <f t="shared" si="4"/>
        <v>0</v>
      </c>
      <c r="I6" s="22">
        <f t="shared" si="5"/>
        <v>0</v>
      </c>
    </row>
    <row r="7" spans="1:9" ht="15.75" x14ac:dyDescent="0.25">
      <c r="A7" s="18" t="s">
        <v>33</v>
      </c>
      <c r="B7" s="19">
        <v>0.17580000000000001</v>
      </c>
      <c r="C7" s="19">
        <v>0</v>
      </c>
      <c r="D7" s="20">
        <f t="shared" si="0"/>
        <v>5.274</v>
      </c>
      <c r="E7" s="20">
        <f t="shared" si="1"/>
        <v>0</v>
      </c>
      <c r="F7" s="21">
        <f t="shared" si="2"/>
        <v>0</v>
      </c>
      <c r="G7" s="21">
        <f t="shared" si="3"/>
        <v>0</v>
      </c>
      <c r="H7" s="22">
        <f t="shared" si="4"/>
        <v>0</v>
      </c>
      <c r="I7" s="22">
        <f t="shared" si="5"/>
        <v>0</v>
      </c>
    </row>
    <row r="8" spans="1:9" ht="15.75" x14ac:dyDescent="0.25">
      <c r="A8" s="18" t="s">
        <v>34</v>
      </c>
      <c r="B8" s="19">
        <v>0.193</v>
      </c>
      <c r="C8" s="19">
        <v>0</v>
      </c>
      <c r="D8" s="20">
        <f t="shared" si="0"/>
        <v>5.79</v>
      </c>
      <c r="E8" s="20">
        <f t="shared" si="1"/>
        <v>0</v>
      </c>
      <c r="F8" s="21">
        <f t="shared" si="2"/>
        <v>0</v>
      </c>
      <c r="G8" s="21">
        <f t="shared" si="3"/>
        <v>0</v>
      </c>
      <c r="H8" s="22">
        <f t="shared" si="4"/>
        <v>0</v>
      </c>
      <c r="I8" s="22">
        <f t="shared" si="5"/>
        <v>0</v>
      </c>
    </row>
    <row r="9" spans="1:9" ht="15.75" x14ac:dyDescent="0.25">
      <c r="A9" s="18" t="s">
        <v>35</v>
      </c>
      <c r="B9" s="19">
        <v>0.17580000000000001</v>
      </c>
      <c r="C9" s="19">
        <v>0</v>
      </c>
      <c r="D9" s="20">
        <f t="shared" si="0"/>
        <v>5.274</v>
      </c>
      <c r="E9" s="20">
        <f t="shared" si="1"/>
        <v>0</v>
      </c>
      <c r="F9" s="21">
        <f t="shared" si="2"/>
        <v>0</v>
      </c>
      <c r="G9" s="21">
        <f t="shared" si="3"/>
        <v>0</v>
      </c>
      <c r="H9" s="22">
        <f t="shared" si="4"/>
        <v>0</v>
      </c>
      <c r="I9" s="22">
        <f t="shared" si="5"/>
        <v>0</v>
      </c>
    </row>
    <row r="10" spans="1:9" ht="15.75" x14ac:dyDescent="0.25">
      <c r="A10" s="18" t="s">
        <v>36</v>
      </c>
      <c r="B10" s="19">
        <v>0</v>
      </c>
      <c r="C10" s="19">
        <v>0</v>
      </c>
      <c r="D10" s="20">
        <f t="shared" si="0"/>
        <v>0</v>
      </c>
      <c r="E10" s="20">
        <f t="shared" si="1"/>
        <v>0</v>
      </c>
      <c r="F10" s="21">
        <f t="shared" si="2"/>
        <v>0</v>
      </c>
      <c r="G10" s="21">
        <f t="shared" si="3"/>
        <v>0</v>
      </c>
      <c r="H10" s="22">
        <f t="shared" si="4"/>
        <v>0</v>
      </c>
      <c r="I10" s="22">
        <f t="shared" si="5"/>
        <v>0</v>
      </c>
    </row>
    <row r="11" spans="1:9" ht="15.75" x14ac:dyDescent="0.25">
      <c r="A11" s="18" t="s">
        <v>37</v>
      </c>
      <c r="B11" s="19">
        <v>0.34420000000000001</v>
      </c>
      <c r="C11" s="19">
        <v>0</v>
      </c>
      <c r="D11" s="20">
        <f t="shared" si="0"/>
        <v>10.326000000000001</v>
      </c>
      <c r="E11" s="20">
        <f t="shared" si="1"/>
        <v>0</v>
      </c>
      <c r="F11" s="21">
        <f t="shared" si="2"/>
        <v>0</v>
      </c>
      <c r="G11" s="21">
        <f t="shared" si="3"/>
        <v>0</v>
      </c>
      <c r="H11" s="22">
        <f t="shared" si="4"/>
        <v>0</v>
      </c>
      <c r="I11" s="22">
        <f t="shared" si="5"/>
        <v>0</v>
      </c>
    </row>
    <row r="12" spans="1:9" ht="15.75" x14ac:dyDescent="0.25">
      <c r="A12" s="18" t="s">
        <v>38</v>
      </c>
      <c r="B12" s="19">
        <v>0.58540000000000003</v>
      </c>
      <c r="C12" s="19">
        <v>1.71</v>
      </c>
      <c r="D12" s="20">
        <f t="shared" si="0"/>
        <v>17.562000000000001</v>
      </c>
      <c r="E12" s="20">
        <f t="shared" si="1"/>
        <v>1.026</v>
      </c>
      <c r="F12" s="21">
        <f t="shared" si="2"/>
        <v>0</v>
      </c>
      <c r="G12" s="21">
        <f t="shared" si="3"/>
        <v>0</v>
      </c>
      <c r="H12" s="22">
        <f t="shared" si="4"/>
        <v>0</v>
      </c>
      <c r="I12" s="22">
        <f t="shared" si="5"/>
        <v>0</v>
      </c>
    </row>
    <row r="13" spans="1:9" ht="30" x14ac:dyDescent="0.25">
      <c r="A13" s="18" t="s">
        <v>39</v>
      </c>
      <c r="B13" s="19">
        <v>0</v>
      </c>
      <c r="C13" s="19">
        <v>0</v>
      </c>
      <c r="D13" s="20">
        <f t="shared" si="0"/>
        <v>0</v>
      </c>
      <c r="E13" s="20">
        <f t="shared" si="1"/>
        <v>0</v>
      </c>
      <c r="F13" s="21">
        <f t="shared" si="2"/>
        <v>0</v>
      </c>
      <c r="G13" s="21">
        <f t="shared" si="3"/>
        <v>0</v>
      </c>
      <c r="H13" s="22">
        <f t="shared" si="4"/>
        <v>0</v>
      </c>
      <c r="I13" s="22">
        <f t="shared" si="5"/>
        <v>0</v>
      </c>
    </row>
    <row r="14" spans="1:9" ht="15.75" x14ac:dyDescent="0.25">
      <c r="A14" s="18" t="s">
        <v>40</v>
      </c>
      <c r="B14" s="19">
        <v>0</v>
      </c>
      <c r="C14" s="19">
        <v>0</v>
      </c>
      <c r="D14" s="20">
        <f t="shared" si="0"/>
        <v>0</v>
      </c>
      <c r="E14" s="20">
        <f t="shared" si="1"/>
        <v>0</v>
      </c>
      <c r="F14" s="21">
        <f t="shared" si="2"/>
        <v>0</v>
      </c>
      <c r="G14" s="21">
        <f t="shared" si="3"/>
        <v>0</v>
      </c>
      <c r="H14" s="22">
        <f t="shared" si="4"/>
        <v>0</v>
      </c>
      <c r="I14" s="22">
        <f t="shared" si="5"/>
        <v>0</v>
      </c>
    </row>
    <row r="15" spans="1:9" ht="15.75" x14ac:dyDescent="0.25">
      <c r="A15" s="18" t="s">
        <v>41</v>
      </c>
      <c r="B15" s="19">
        <v>0</v>
      </c>
      <c r="C15" s="19">
        <v>0</v>
      </c>
      <c r="D15" s="20">
        <f t="shared" si="0"/>
        <v>0</v>
      </c>
      <c r="E15" s="20">
        <f t="shared" si="1"/>
        <v>0</v>
      </c>
      <c r="F15" s="21">
        <f t="shared" si="2"/>
        <v>0</v>
      </c>
      <c r="G15" s="21">
        <f t="shared" si="3"/>
        <v>0</v>
      </c>
      <c r="H15" s="22">
        <f t="shared" si="4"/>
        <v>0</v>
      </c>
      <c r="I15" s="22">
        <f t="shared" si="5"/>
        <v>0</v>
      </c>
    </row>
    <row r="16" spans="1:9" ht="15.75" x14ac:dyDescent="0.25">
      <c r="A16" s="18" t="s">
        <v>42</v>
      </c>
      <c r="B16" s="19">
        <v>0</v>
      </c>
      <c r="C16" s="19">
        <v>1.71</v>
      </c>
      <c r="D16" s="20">
        <v>0</v>
      </c>
      <c r="E16" s="20">
        <f>C16*E$3</f>
        <v>1.026</v>
      </c>
      <c r="F16" s="21">
        <v>0</v>
      </c>
      <c r="G16" s="21">
        <v>0</v>
      </c>
      <c r="H16" s="22">
        <v>0</v>
      </c>
      <c r="I16" s="22">
        <f>C16*I$3</f>
        <v>0</v>
      </c>
    </row>
    <row r="17" spans="1:9" ht="15.75" x14ac:dyDescent="0.25">
      <c r="A17" s="18" t="s">
        <v>43</v>
      </c>
      <c r="B17" s="23">
        <v>0</v>
      </c>
      <c r="C17" s="19">
        <v>0</v>
      </c>
      <c r="D17" s="20"/>
      <c r="E17" s="20">
        <f>C17*E$3</f>
        <v>0</v>
      </c>
      <c r="F17" s="21">
        <v>0</v>
      </c>
      <c r="G17" s="21">
        <v>0</v>
      </c>
      <c r="H17" s="22">
        <v>0</v>
      </c>
      <c r="I17" s="22">
        <f>C17*I$3</f>
        <v>0</v>
      </c>
    </row>
    <row r="18" spans="1:9" ht="15.75" x14ac:dyDescent="0.25">
      <c r="A18" s="18" t="s">
        <v>44</v>
      </c>
      <c r="B18" s="19">
        <v>0</v>
      </c>
      <c r="C18" s="19">
        <v>0.86</v>
      </c>
      <c r="D18" s="20">
        <f>B18*D$3</f>
        <v>0</v>
      </c>
      <c r="E18" s="20">
        <f>C18*E$3</f>
        <v>0.51600000000000001</v>
      </c>
      <c r="F18" s="21">
        <f>B18*F$3</f>
        <v>0</v>
      </c>
      <c r="G18" s="21">
        <f>C18*G$3</f>
        <v>0</v>
      </c>
      <c r="H18" s="22">
        <f>B18*H$3</f>
        <v>0</v>
      </c>
      <c r="I18" s="22">
        <f>C18*I$3</f>
        <v>0</v>
      </c>
    </row>
    <row r="19" spans="1:9" ht="15.75" x14ac:dyDescent="0.25">
      <c r="A19" s="18" t="s">
        <v>45</v>
      </c>
      <c r="B19" s="24">
        <v>1.0329999999999999</v>
      </c>
      <c r="C19" s="19"/>
      <c r="D19" s="20">
        <f>B19*D$3</f>
        <v>30.99</v>
      </c>
      <c r="E19" s="20">
        <f>C19*E$3</f>
        <v>0</v>
      </c>
      <c r="F19" s="21">
        <f>B19*F$3</f>
        <v>0</v>
      </c>
      <c r="G19" s="21">
        <f>C19*G$3</f>
        <v>0</v>
      </c>
      <c r="H19" s="22">
        <f>B19*H$3</f>
        <v>0</v>
      </c>
      <c r="I19" s="22">
        <f>C19*I$3</f>
        <v>0</v>
      </c>
    </row>
    <row r="20" spans="1:9" ht="15.75" x14ac:dyDescent="0.25">
      <c r="A20" s="18" t="s">
        <v>46</v>
      </c>
      <c r="B20" s="24">
        <v>0</v>
      </c>
      <c r="C20" s="19"/>
      <c r="D20" s="20">
        <f>B20*D$3</f>
        <v>0</v>
      </c>
      <c r="E20" s="20"/>
      <c r="F20" s="21">
        <f>B20*F$3</f>
        <v>0</v>
      </c>
      <c r="G20" s="21"/>
      <c r="H20" s="22">
        <f>B20*H$3</f>
        <v>0</v>
      </c>
      <c r="I20" s="22"/>
    </row>
    <row r="21" spans="1:9" ht="15.75" x14ac:dyDescent="0.25">
      <c r="A21" s="18" t="s">
        <v>47</v>
      </c>
      <c r="B21" s="19">
        <v>0</v>
      </c>
      <c r="C21" s="19">
        <v>0</v>
      </c>
      <c r="D21" s="20">
        <f>B21*D$3</f>
        <v>0</v>
      </c>
      <c r="E21" s="20">
        <f>C21*E$3</f>
        <v>0</v>
      </c>
      <c r="F21" s="21">
        <f>B21*F$3</f>
        <v>0</v>
      </c>
      <c r="G21" s="21">
        <f>C21*G$3</f>
        <v>0</v>
      </c>
      <c r="H21" s="22">
        <f>B21*H$3</f>
        <v>0</v>
      </c>
      <c r="I21" s="22">
        <f>C21*I$3</f>
        <v>0</v>
      </c>
    </row>
    <row r="22" spans="1:9" ht="30" x14ac:dyDescent="0.25">
      <c r="A22" s="18" t="s">
        <v>48</v>
      </c>
      <c r="B22" s="19">
        <v>0</v>
      </c>
      <c r="C22" s="19">
        <v>0.35</v>
      </c>
      <c r="D22" s="20">
        <f>B22*D$3</f>
        <v>0</v>
      </c>
      <c r="E22" s="20">
        <f>C22*E$3</f>
        <v>0.21</v>
      </c>
      <c r="F22" s="21">
        <f>B22*F$3</f>
        <v>0</v>
      </c>
      <c r="G22" s="21">
        <f>C22*G$3</f>
        <v>0</v>
      </c>
      <c r="H22" s="22">
        <f>B22*H$3</f>
        <v>0</v>
      </c>
      <c r="I22" s="22">
        <f>C22*I$3</f>
        <v>0</v>
      </c>
    </row>
    <row r="24" spans="1:9" ht="15.75" x14ac:dyDescent="0.25">
      <c r="A24" s="25"/>
      <c r="B24" s="26"/>
      <c r="C24" s="26"/>
      <c r="D24" s="27"/>
      <c r="E24" s="27"/>
      <c r="F24" s="27"/>
      <c r="G24" s="2"/>
      <c r="H24" s="28"/>
      <c r="I24" s="28"/>
    </row>
    <row r="25" spans="1:9" ht="15.75" x14ac:dyDescent="0.25">
      <c r="A25" s="25"/>
      <c r="B25" s="26"/>
      <c r="C25" s="26"/>
      <c r="D25" s="27"/>
      <c r="E25" s="27"/>
      <c r="F25" s="27"/>
      <c r="G25" s="2"/>
      <c r="H25" s="28"/>
      <c r="I25" s="28"/>
    </row>
    <row r="26" spans="1:9" ht="15" customHeight="1" x14ac:dyDescent="0.25">
      <c r="D26" s="43" t="s">
        <v>21</v>
      </c>
      <c r="E26" s="43"/>
      <c r="F26" s="44" t="s">
        <v>22</v>
      </c>
      <c r="G26" s="44"/>
      <c r="H26" s="45"/>
      <c r="I26" s="45"/>
    </row>
    <row r="27" spans="1:9" ht="15.75" customHeight="1" x14ac:dyDescent="0.25">
      <c r="A27" s="46" t="s">
        <v>49</v>
      </c>
      <c r="B27" s="11" t="s">
        <v>25</v>
      </c>
      <c r="C27" s="11" t="s">
        <v>25</v>
      </c>
      <c r="D27" s="12" t="s">
        <v>26</v>
      </c>
      <c r="E27" s="12" t="s">
        <v>50</v>
      </c>
      <c r="F27" s="13" t="s">
        <v>26</v>
      </c>
      <c r="G27" s="13" t="s">
        <v>50</v>
      </c>
      <c r="H27" s="14"/>
      <c r="I27" s="14"/>
    </row>
    <row r="28" spans="1:9" ht="15.75" x14ac:dyDescent="0.25">
      <c r="A28" s="46"/>
      <c r="B28" s="11" t="s">
        <v>28</v>
      </c>
      <c r="C28" s="11" t="s">
        <v>29</v>
      </c>
      <c r="D28" s="15">
        <v>30</v>
      </c>
      <c r="E28" s="15">
        <v>0.6</v>
      </c>
      <c r="F28" s="16">
        <v>0</v>
      </c>
      <c r="G28" s="16">
        <v>0</v>
      </c>
      <c r="H28" s="17"/>
      <c r="I28" s="17"/>
    </row>
    <row r="29" spans="1:9" ht="15.75" x14ac:dyDescent="0.25">
      <c r="A29" s="29" t="s">
        <v>51</v>
      </c>
      <c r="B29" s="30">
        <v>0.3785</v>
      </c>
      <c r="C29" s="30">
        <v>1.9</v>
      </c>
      <c r="D29" s="15">
        <f t="shared" ref="D29:E32" si="6">B29*D$28</f>
        <v>11.355</v>
      </c>
      <c r="E29" s="15">
        <f t="shared" si="6"/>
        <v>1.1399999999999999</v>
      </c>
      <c r="F29" s="16"/>
      <c r="G29" s="16"/>
      <c r="H29" s="17"/>
      <c r="I29" s="17"/>
    </row>
    <row r="30" spans="1:9" ht="15" customHeight="1" x14ac:dyDescent="0.25">
      <c r="A30" s="31" t="s">
        <v>52</v>
      </c>
      <c r="B30" s="30">
        <v>0.56799999999999995</v>
      </c>
      <c r="C30" s="30">
        <v>2.84</v>
      </c>
      <c r="D30" s="20">
        <f t="shared" si="6"/>
        <v>17.04</v>
      </c>
      <c r="E30" s="20">
        <f t="shared" si="6"/>
        <v>1.704</v>
      </c>
      <c r="F30" s="32">
        <f t="shared" ref="F30:G32" si="7">B30*F$28</f>
        <v>0</v>
      </c>
      <c r="G30" s="32">
        <f t="shared" si="7"/>
        <v>0</v>
      </c>
      <c r="H30" s="33"/>
      <c r="I30" s="33"/>
    </row>
    <row r="31" spans="1:9" ht="15" customHeight="1" x14ac:dyDescent="0.25">
      <c r="A31" s="31" t="s">
        <v>53</v>
      </c>
      <c r="B31" s="30">
        <v>0.86199999999999999</v>
      </c>
      <c r="C31" s="30">
        <v>4.26</v>
      </c>
      <c r="D31" s="20">
        <f t="shared" si="6"/>
        <v>25.86</v>
      </c>
      <c r="E31" s="20">
        <f t="shared" si="6"/>
        <v>2.5559999999999996</v>
      </c>
      <c r="F31" s="32">
        <f t="shared" si="7"/>
        <v>0</v>
      </c>
      <c r="G31" s="32">
        <f t="shared" si="7"/>
        <v>0</v>
      </c>
      <c r="H31" s="33"/>
      <c r="I31" s="33"/>
    </row>
    <row r="32" spans="1:9" ht="15" customHeight="1" x14ac:dyDescent="0.25">
      <c r="A32" s="31" t="s">
        <v>54</v>
      </c>
      <c r="B32" s="30">
        <v>1.1364000000000001</v>
      </c>
      <c r="C32" s="30">
        <v>5.69</v>
      </c>
      <c r="D32" s="20">
        <f t="shared" si="6"/>
        <v>34.091999999999999</v>
      </c>
      <c r="E32" s="20">
        <f t="shared" si="6"/>
        <v>3.4140000000000001</v>
      </c>
      <c r="F32" s="32">
        <f t="shared" si="7"/>
        <v>0</v>
      </c>
      <c r="G32" s="32">
        <f t="shared" si="7"/>
        <v>0</v>
      </c>
      <c r="H32" s="33"/>
      <c r="I32" s="33"/>
    </row>
    <row r="33" spans="1:9" ht="15" customHeight="1" x14ac:dyDescent="0.25">
      <c r="A33" s="31"/>
      <c r="B33" s="30"/>
      <c r="C33" s="30"/>
      <c r="D33" s="20"/>
      <c r="E33" s="20"/>
      <c r="F33" s="32"/>
      <c r="G33" s="32"/>
      <c r="H33" s="33"/>
      <c r="I33" s="33"/>
    </row>
    <row r="34" spans="1:9" ht="15" customHeight="1" x14ac:dyDescent="0.25">
      <c r="A34" s="31" t="s">
        <v>55</v>
      </c>
      <c r="B34" s="30">
        <v>0.3785</v>
      </c>
      <c r="C34" s="30">
        <v>1.9</v>
      </c>
      <c r="D34" s="20">
        <f t="shared" ref="D34:E37" si="8">B34*D$28</f>
        <v>11.355</v>
      </c>
      <c r="E34" s="20">
        <f t="shared" si="8"/>
        <v>1.1399999999999999</v>
      </c>
      <c r="F34" s="32"/>
      <c r="G34" s="32"/>
      <c r="H34" s="33"/>
      <c r="I34" s="33"/>
    </row>
    <row r="35" spans="1:9" ht="15" customHeight="1" x14ac:dyDescent="0.25">
      <c r="A35" s="31" t="s">
        <v>56</v>
      </c>
      <c r="B35" s="30">
        <v>0.56799999999999995</v>
      </c>
      <c r="C35" s="30">
        <v>2.84</v>
      </c>
      <c r="D35" s="20">
        <f t="shared" si="8"/>
        <v>17.04</v>
      </c>
      <c r="E35" s="20">
        <f t="shared" si="8"/>
        <v>1.704</v>
      </c>
      <c r="F35" s="32">
        <f t="shared" ref="F35:G37" si="9">B35*F$28</f>
        <v>0</v>
      </c>
      <c r="G35" s="32">
        <f t="shared" si="9"/>
        <v>0</v>
      </c>
      <c r="H35" s="33"/>
      <c r="I35" s="33"/>
    </row>
    <row r="36" spans="1:9" ht="15" customHeight="1" x14ac:dyDescent="0.25">
      <c r="A36" s="31" t="s">
        <v>57</v>
      </c>
      <c r="B36" s="30">
        <v>0.86199999999999999</v>
      </c>
      <c r="C36" s="30">
        <v>4.26</v>
      </c>
      <c r="D36" s="20">
        <f t="shared" si="8"/>
        <v>25.86</v>
      </c>
      <c r="E36" s="20">
        <f t="shared" si="8"/>
        <v>2.5559999999999996</v>
      </c>
      <c r="F36" s="32">
        <f t="shared" si="9"/>
        <v>0</v>
      </c>
      <c r="G36" s="32">
        <f t="shared" si="9"/>
        <v>0</v>
      </c>
      <c r="H36" s="33"/>
      <c r="I36" s="33"/>
    </row>
    <row r="37" spans="1:9" ht="15.75" x14ac:dyDescent="0.25">
      <c r="A37" s="31" t="s">
        <v>58</v>
      </c>
      <c r="B37" s="30">
        <v>1.1364000000000001</v>
      </c>
      <c r="C37" s="30">
        <v>5.69</v>
      </c>
      <c r="D37" s="20">
        <f t="shared" si="8"/>
        <v>34.091999999999999</v>
      </c>
      <c r="E37" s="20">
        <f t="shared" si="8"/>
        <v>3.4140000000000001</v>
      </c>
      <c r="F37" s="32">
        <f t="shared" si="9"/>
        <v>0</v>
      </c>
      <c r="G37" s="32">
        <f t="shared" si="9"/>
        <v>0</v>
      </c>
      <c r="H37" s="33"/>
      <c r="I37" s="33"/>
    </row>
    <row r="38" spans="1:9" ht="15.75" x14ac:dyDescent="0.25">
      <c r="A38" s="34"/>
      <c r="B38" s="30"/>
      <c r="C38" s="30"/>
      <c r="D38" s="35"/>
      <c r="E38" s="35"/>
      <c r="F38" s="35"/>
      <c r="G38" s="35"/>
      <c r="H38" s="35"/>
      <c r="I38" s="35"/>
    </row>
    <row r="39" spans="1:9" ht="15.75" x14ac:dyDescent="0.25">
      <c r="A39" s="31" t="s">
        <v>59</v>
      </c>
      <c r="B39" s="30">
        <v>1.1499999999999999</v>
      </c>
      <c r="C39" s="30"/>
      <c r="D39" s="35">
        <f t="shared" ref="D39:E41" si="10">B39*D$28</f>
        <v>34.5</v>
      </c>
      <c r="E39" s="35">
        <f t="shared" si="10"/>
        <v>0</v>
      </c>
      <c r="F39" s="35">
        <v>0</v>
      </c>
      <c r="G39" s="35"/>
      <c r="H39" s="35"/>
      <c r="I39" s="35"/>
    </row>
    <row r="40" spans="1:9" ht="15.75" x14ac:dyDescent="0.25">
      <c r="A40" s="31" t="s">
        <v>60</v>
      </c>
      <c r="B40" s="30">
        <v>1.65</v>
      </c>
      <c r="C40" s="30"/>
      <c r="D40" s="35">
        <f t="shared" si="10"/>
        <v>49.5</v>
      </c>
      <c r="E40" s="35">
        <f t="shared" si="10"/>
        <v>0</v>
      </c>
      <c r="F40" s="35">
        <v>0</v>
      </c>
      <c r="G40" s="35"/>
      <c r="H40" s="35"/>
      <c r="I40" s="35"/>
    </row>
    <row r="41" spans="1:9" ht="16.5" customHeight="1" x14ac:dyDescent="0.25">
      <c r="A41" s="31" t="s">
        <v>61</v>
      </c>
      <c r="B41" s="30">
        <v>2.15</v>
      </c>
      <c r="C41" s="30"/>
      <c r="D41" s="35">
        <f t="shared" si="10"/>
        <v>64.5</v>
      </c>
      <c r="E41" s="35">
        <f t="shared" si="10"/>
        <v>0</v>
      </c>
      <c r="F41" s="35">
        <v>0</v>
      </c>
      <c r="G41" s="35"/>
      <c r="H41" s="35"/>
      <c r="I41" s="35"/>
    </row>
    <row r="42" spans="1:9" ht="15.75" x14ac:dyDescent="0.25">
      <c r="A42" s="34"/>
      <c r="B42" s="30"/>
      <c r="C42" s="30"/>
      <c r="D42" s="36"/>
      <c r="E42" s="36"/>
      <c r="F42" s="32"/>
      <c r="G42" s="32"/>
      <c r="H42" s="33"/>
      <c r="I42" s="33"/>
    </row>
    <row r="43" spans="1:9" ht="15.75" x14ac:dyDescent="0.25">
      <c r="A43" s="34" t="s">
        <v>62</v>
      </c>
      <c r="B43" s="30">
        <v>1</v>
      </c>
      <c r="C43" s="30">
        <v>1</v>
      </c>
      <c r="D43" s="20">
        <f t="shared" ref="D43:D53" si="11">B43*D$28</f>
        <v>30</v>
      </c>
      <c r="E43" s="20">
        <f t="shared" ref="E43:E53" si="12">C43*E$28</f>
        <v>0.6</v>
      </c>
      <c r="F43" s="32">
        <f t="shared" ref="F43:G45" si="13">B43*F$28</f>
        <v>0</v>
      </c>
      <c r="G43" s="32">
        <f t="shared" si="13"/>
        <v>0</v>
      </c>
      <c r="H43" s="33"/>
      <c r="I43" s="33"/>
    </row>
    <row r="44" spans="1:9" ht="15.75" x14ac:dyDescent="0.25">
      <c r="A44" s="31" t="s">
        <v>63</v>
      </c>
      <c r="B44" s="30"/>
      <c r="C44" s="30">
        <v>3.448</v>
      </c>
      <c r="D44" s="20">
        <f t="shared" si="11"/>
        <v>0</v>
      </c>
      <c r="E44" s="20">
        <f t="shared" si="12"/>
        <v>2.0688</v>
      </c>
      <c r="F44" s="32">
        <f t="shared" si="13"/>
        <v>0</v>
      </c>
      <c r="G44" s="32">
        <f t="shared" si="13"/>
        <v>0</v>
      </c>
      <c r="H44" s="33"/>
      <c r="I44" s="33"/>
    </row>
    <row r="45" spans="1:9" ht="15.75" x14ac:dyDescent="0.25">
      <c r="A45" s="31" t="s">
        <v>64</v>
      </c>
      <c r="B45" s="30"/>
      <c r="C45" s="30">
        <v>10.33</v>
      </c>
      <c r="D45" s="20">
        <f t="shared" si="11"/>
        <v>0</v>
      </c>
      <c r="E45" s="20">
        <f t="shared" si="12"/>
        <v>6.1979999999999995</v>
      </c>
      <c r="F45" s="32">
        <f t="shared" si="13"/>
        <v>0</v>
      </c>
      <c r="G45" s="32">
        <f t="shared" si="13"/>
        <v>0</v>
      </c>
      <c r="H45" s="33"/>
      <c r="I45" s="33"/>
    </row>
    <row r="46" spans="1:9" ht="15.75" x14ac:dyDescent="0.25">
      <c r="A46" s="31" t="s">
        <v>65</v>
      </c>
      <c r="B46" s="30"/>
      <c r="C46" s="30">
        <v>82.63</v>
      </c>
      <c r="D46" s="20">
        <f t="shared" si="11"/>
        <v>0</v>
      </c>
      <c r="E46" s="20">
        <f t="shared" si="12"/>
        <v>49.577999999999996</v>
      </c>
      <c r="F46" s="32">
        <f t="shared" ref="F46:F53" si="14">B46*F$28</f>
        <v>0</v>
      </c>
      <c r="G46" s="32"/>
      <c r="H46" s="33"/>
      <c r="I46" s="33"/>
    </row>
    <row r="47" spans="1:9" ht="15.75" x14ac:dyDescent="0.25">
      <c r="A47" s="31" t="s">
        <v>66</v>
      </c>
      <c r="B47" s="30"/>
      <c r="C47" s="30">
        <v>41.32</v>
      </c>
      <c r="D47" s="20">
        <f t="shared" si="11"/>
        <v>0</v>
      </c>
      <c r="E47" s="20">
        <f t="shared" si="12"/>
        <v>24.791999999999998</v>
      </c>
      <c r="F47" s="32">
        <f t="shared" si="14"/>
        <v>0</v>
      </c>
      <c r="G47" s="32">
        <f t="shared" ref="G47:G53" si="15">C47*G$28</f>
        <v>0</v>
      </c>
      <c r="H47" s="33"/>
      <c r="I47" s="33"/>
    </row>
    <row r="48" spans="1:9" ht="15.75" x14ac:dyDescent="0.25">
      <c r="A48" s="31" t="s">
        <v>67</v>
      </c>
      <c r="B48" s="30"/>
      <c r="C48" s="30">
        <v>3.448</v>
      </c>
      <c r="D48" s="20">
        <f t="shared" si="11"/>
        <v>0</v>
      </c>
      <c r="E48" s="20">
        <f t="shared" si="12"/>
        <v>2.0688</v>
      </c>
      <c r="F48" s="32">
        <f t="shared" si="14"/>
        <v>0</v>
      </c>
      <c r="G48" s="32">
        <f t="shared" si="15"/>
        <v>0</v>
      </c>
      <c r="H48" s="33"/>
      <c r="I48" s="33"/>
    </row>
    <row r="49" spans="1:9" ht="15.75" x14ac:dyDescent="0.25">
      <c r="A49" s="31" t="s">
        <v>68</v>
      </c>
      <c r="B49" s="30">
        <v>1</v>
      </c>
      <c r="C49" s="30">
        <v>1</v>
      </c>
      <c r="D49" s="20">
        <f t="shared" si="11"/>
        <v>30</v>
      </c>
      <c r="E49" s="20">
        <f t="shared" si="12"/>
        <v>0.6</v>
      </c>
      <c r="F49" s="32">
        <f t="shared" si="14"/>
        <v>0</v>
      </c>
      <c r="G49" s="32">
        <f t="shared" si="15"/>
        <v>0</v>
      </c>
      <c r="H49" s="33"/>
      <c r="I49" s="33"/>
    </row>
    <row r="50" spans="1:9" ht="15.75" x14ac:dyDescent="0.25">
      <c r="A50" s="31" t="s">
        <v>69</v>
      </c>
      <c r="B50" s="30"/>
      <c r="C50" s="30">
        <v>0.06</v>
      </c>
      <c r="D50" s="20">
        <f t="shared" si="11"/>
        <v>0</v>
      </c>
      <c r="E50" s="20">
        <f t="shared" si="12"/>
        <v>3.5999999999999997E-2</v>
      </c>
      <c r="F50" s="32">
        <f t="shared" si="14"/>
        <v>0</v>
      </c>
      <c r="G50" s="32">
        <f t="shared" si="15"/>
        <v>0</v>
      </c>
      <c r="H50" s="33"/>
      <c r="I50" s="33"/>
    </row>
    <row r="51" spans="1:9" ht="15.75" x14ac:dyDescent="0.25">
      <c r="A51" s="31" t="s">
        <v>70</v>
      </c>
      <c r="B51" s="19">
        <v>0.58540000000000003</v>
      </c>
      <c r="C51" s="30">
        <v>1</v>
      </c>
      <c r="D51" s="20">
        <f t="shared" si="11"/>
        <v>17.562000000000001</v>
      </c>
      <c r="E51" s="20">
        <f t="shared" si="12"/>
        <v>0.6</v>
      </c>
      <c r="F51" s="32">
        <f t="shared" si="14"/>
        <v>0</v>
      </c>
      <c r="G51" s="32">
        <f t="shared" si="15"/>
        <v>0</v>
      </c>
      <c r="H51" s="33"/>
      <c r="I51" s="33"/>
    </row>
    <row r="52" spans="1:9" ht="15.75" x14ac:dyDescent="0.25">
      <c r="A52" s="31" t="s">
        <v>71</v>
      </c>
      <c r="B52" s="30">
        <v>1.6525000000000001</v>
      </c>
      <c r="C52" s="30">
        <v>0</v>
      </c>
      <c r="D52" s="20">
        <f t="shared" si="11"/>
        <v>49.575000000000003</v>
      </c>
      <c r="E52" s="20">
        <f t="shared" si="12"/>
        <v>0</v>
      </c>
      <c r="F52" s="32">
        <f t="shared" si="14"/>
        <v>0</v>
      </c>
      <c r="G52" s="32">
        <f t="shared" si="15"/>
        <v>0</v>
      </c>
      <c r="H52" s="33"/>
      <c r="I52" s="33"/>
    </row>
    <row r="53" spans="1:9" ht="15.75" x14ac:dyDescent="0.25">
      <c r="A53" s="31" t="s">
        <v>72</v>
      </c>
      <c r="B53" s="30">
        <v>2.4790000000000001</v>
      </c>
      <c r="C53" s="30">
        <v>0</v>
      </c>
      <c r="D53" s="20">
        <f t="shared" si="11"/>
        <v>74.37</v>
      </c>
      <c r="E53" s="20">
        <f t="shared" si="12"/>
        <v>0</v>
      </c>
      <c r="F53" s="32">
        <f t="shared" si="14"/>
        <v>0</v>
      </c>
      <c r="G53" s="32">
        <f t="shared" si="15"/>
        <v>0</v>
      </c>
      <c r="H53" s="33"/>
      <c r="I53" s="33"/>
    </row>
    <row r="54" spans="1:9" ht="15.75" x14ac:dyDescent="0.25">
      <c r="A54" s="31" t="s">
        <v>73</v>
      </c>
      <c r="B54" s="30">
        <v>0.99119999999999997</v>
      </c>
      <c r="C54" s="30"/>
      <c r="D54" s="20">
        <f>B54*D$28</f>
        <v>29.736000000000001</v>
      </c>
      <c r="E54" s="20"/>
      <c r="F54" s="32"/>
      <c r="G54" s="32"/>
      <c r="H54" s="33"/>
      <c r="I54" s="33"/>
    </row>
    <row r="55" spans="1:9" x14ac:dyDescent="0.25">
      <c r="B55" s="37"/>
      <c r="C55" s="37"/>
      <c r="D55" s="38"/>
      <c r="E55" s="38"/>
      <c r="F55" s="38"/>
      <c r="G55" s="38"/>
    </row>
    <row r="56" spans="1:9" ht="15.75" x14ac:dyDescent="0.25">
      <c r="A56" s="25"/>
      <c r="B56" s="39"/>
      <c r="C56" s="39"/>
      <c r="D56" s="28"/>
      <c r="E56" s="28"/>
      <c r="F56" s="28"/>
      <c r="G56" s="28"/>
      <c r="H56" s="28"/>
      <c r="I56" s="28"/>
    </row>
    <row r="57" spans="1:9" ht="15.75" x14ac:dyDescent="0.25">
      <c r="A57" s="25"/>
      <c r="B57" s="39"/>
      <c r="C57" s="39"/>
      <c r="D57" s="28"/>
      <c r="E57" s="28"/>
      <c r="F57" s="28"/>
      <c r="G57" s="28"/>
      <c r="H57" s="28"/>
      <c r="I57" s="28"/>
    </row>
    <row r="60" spans="1:9" x14ac:dyDescent="0.25">
      <c r="D60" s="43" t="s">
        <v>21</v>
      </c>
      <c r="E60" s="43"/>
      <c r="F60" s="44" t="s">
        <v>22</v>
      </c>
      <c r="G60" s="44"/>
      <c r="H60" s="45"/>
      <c r="I60" s="45"/>
    </row>
    <row r="61" spans="1:9" ht="15.75" customHeight="1" x14ac:dyDescent="0.25">
      <c r="A61" s="46" t="s">
        <v>74</v>
      </c>
      <c r="B61" s="11" t="s">
        <v>25</v>
      </c>
      <c r="C61" s="11" t="s">
        <v>25</v>
      </c>
      <c r="D61" s="40" t="s">
        <v>75</v>
      </c>
      <c r="E61" s="12" t="s">
        <v>76</v>
      </c>
      <c r="F61" s="13" t="s">
        <v>26</v>
      </c>
      <c r="G61" s="13" t="s">
        <v>27</v>
      </c>
      <c r="H61" s="14"/>
      <c r="I61" s="14"/>
    </row>
    <row r="62" spans="1:9" ht="15.75" x14ac:dyDescent="0.25">
      <c r="A62" s="46"/>
      <c r="B62" s="11" t="s">
        <v>77</v>
      </c>
      <c r="C62" s="11" t="s">
        <v>78</v>
      </c>
      <c r="D62" s="15">
        <v>0.9</v>
      </c>
      <c r="E62" s="15">
        <v>0.18</v>
      </c>
      <c r="F62" s="16">
        <v>0</v>
      </c>
      <c r="G62" s="16">
        <v>0</v>
      </c>
      <c r="H62" s="17"/>
      <c r="I62" s="17"/>
    </row>
    <row r="63" spans="1:9" ht="15.75" x14ac:dyDescent="0.25">
      <c r="A63" s="31" t="s">
        <v>79</v>
      </c>
      <c r="B63" s="30">
        <v>1.2</v>
      </c>
      <c r="C63" s="30">
        <v>0.3</v>
      </c>
      <c r="D63" s="20">
        <f>B63*D$62</f>
        <v>1.08</v>
      </c>
      <c r="E63" s="15">
        <f>C63*E$62</f>
        <v>5.3999999999999999E-2</v>
      </c>
      <c r="F63" s="32">
        <f>B63*F$62</f>
        <v>0</v>
      </c>
      <c r="G63" s="32">
        <f>C63*G$62</f>
        <v>0</v>
      </c>
      <c r="H63" s="33"/>
      <c r="I63" s="33"/>
    </row>
    <row r="64" spans="1:9" x14ac:dyDescent="0.25">
      <c r="A64" t="s">
        <v>80</v>
      </c>
    </row>
    <row r="65" spans="1:9" x14ac:dyDescent="0.25">
      <c r="A65" t="s">
        <v>81</v>
      </c>
    </row>
    <row r="66" spans="1:9" x14ac:dyDescent="0.25">
      <c r="A66" t="s">
        <v>82</v>
      </c>
      <c r="B66"/>
      <c r="C66"/>
    </row>
    <row r="68" spans="1:9" ht="18.75" x14ac:dyDescent="0.3">
      <c r="A68" s="41" t="s">
        <v>83</v>
      </c>
    </row>
    <row r="70" spans="1:9" x14ac:dyDescent="0.25">
      <c r="D70" s="43" t="s">
        <v>21</v>
      </c>
      <c r="E70" s="43"/>
      <c r="F70" s="44" t="s">
        <v>22</v>
      </c>
      <c r="G70" s="44"/>
      <c r="H70" s="45" t="s">
        <v>23</v>
      </c>
      <c r="I70" s="45"/>
    </row>
    <row r="71" spans="1:9" ht="15.75" customHeight="1" x14ac:dyDescent="0.25">
      <c r="A71" s="46" t="s">
        <v>24</v>
      </c>
      <c r="B71" s="11" t="s">
        <v>25</v>
      </c>
      <c r="C71" s="11" t="s">
        <v>25</v>
      </c>
      <c r="D71" s="12" t="s">
        <v>26</v>
      </c>
      <c r="E71" s="12" t="s">
        <v>27</v>
      </c>
      <c r="F71" s="13" t="s">
        <v>26</v>
      </c>
      <c r="G71" s="13" t="s">
        <v>27</v>
      </c>
      <c r="H71" s="14" t="s">
        <v>26</v>
      </c>
      <c r="I71" s="14" t="s">
        <v>27</v>
      </c>
    </row>
    <row r="72" spans="1:9" ht="15.75" x14ac:dyDescent="0.25">
      <c r="A72" s="46"/>
      <c r="B72" s="11" t="s">
        <v>28</v>
      </c>
      <c r="C72" s="11" t="s">
        <v>29</v>
      </c>
      <c r="D72" s="15">
        <v>0</v>
      </c>
      <c r="E72" s="15">
        <v>0.6</v>
      </c>
      <c r="F72" s="16">
        <v>21</v>
      </c>
      <c r="G72" s="16">
        <v>0.42</v>
      </c>
      <c r="H72" s="17">
        <v>0</v>
      </c>
      <c r="I72" s="17">
        <v>0</v>
      </c>
    </row>
    <row r="73" spans="1:9" ht="15.75" x14ac:dyDescent="0.25">
      <c r="A73" s="31" t="s">
        <v>84</v>
      </c>
      <c r="B73" s="30">
        <v>0</v>
      </c>
      <c r="C73" s="30">
        <v>0.85</v>
      </c>
      <c r="D73" s="20">
        <f t="shared" ref="D73:E76" si="16">B73*D$3</f>
        <v>0</v>
      </c>
      <c r="E73" s="20">
        <f t="shared" si="16"/>
        <v>0.51</v>
      </c>
      <c r="F73" s="21">
        <f>F72*B73</f>
        <v>0</v>
      </c>
      <c r="G73" s="21">
        <v>0.11</v>
      </c>
      <c r="H73" s="22">
        <f>C73*H$72</f>
        <v>0</v>
      </c>
      <c r="I73" s="22">
        <f>C73*I$72</f>
        <v>0</v>
      </c>
    </row>
    <row r="74" spans="1:9" ht="15.75" x14ac:dyDescent="0.25">
      <c r="A74" s="31" t="s">
        <v>85</v>
      </c>
      <c r="B74" s="30">
        <v>0</v>
      </c>
      <c r="C74" s="30">
        <v>0.1</v>
      </c>
      <c r="D74" s="20">
        <f t="shared" si="16"/>
        <v>0</v>
      </c>
      <c r="E74" s="20">
        <f t="shared" si="16"/>
        <v>0.06</v>
      </c>
      <c r="F74" s="21"/>
      <c r="G74" s="21"/>
      <c r="H74" s="22"/>
      <c r="I74" s="22"/>
    </row>
    <row r="75" spans="1:9" ht="15.75" x14ac:dyDescent="0.25">
      <c r="A75" s="31" t="s">
        <v>86</v>
      </c>
      <c r="B75" s="30">
        <v>0</v>
      </c>
      <c r="C75" s="30">
        <v>0.52</v>
      </c>
      <c r="D75" s="20">
        <f t="shared" si="16"/>
        <v>0</v>
      </c>
      <c r="E75" s="20">
        <f t="shared" si="16"/>
        <v>0.312</v>
      </c>
      <c r="F75" s="21">
        <f>F73*B75</f>
        <v>0</v>
      </c>
      <c r="G75" s="21">
        <v>0.11</v>
      </c>
      <c r="H75" s="22">
        <f>C75*H$72</f>
        <v>0</v>
      </c>
      <c r="I75" s="22">
        <f>C75*I$72</f>
        <v>0</v>
      </c>
    </row>
    <row r="76" spans="1:9" ht="15.75" x14ac:dyDescent="0.25">
      <c r="A76" s="31" t="s">
        <v>87</v>
      </c>
      <c r="B76" s="30">
        <v>0</v>
      </c>
      <c r="C76" s="30">
        <v>0.05</v>
      </c>
      <c r="D76" s="20">
        <f t="shared" si="16"/>
        <v>0</v>
      </c>
      <c r="E76" s="20">
        <f t="shared" si="16"/>
        <v>0.03</v>
      </c>
      <c r="F76" s="21">
        <f>F75*B76</f>
        <v>0</v>
      </c>
      <c r="G76" s="21">
        <v>0.11</v>
      </c>
      <c r="H76" s="22">
        <f>C76*H$72</f>
        <v>0</v>
      </c>
      <c r="I76" s="22">
        <f>C76*I$72</f>
        <v>0</v>
      </c>
    </row>
  </sheetData>
  <mergeCells count="16">
    <mergeCell ref="D1:E1"/>
    <mergeCell ref="F1:G1"/>
    <mergeCell ref="H1:I1"/>
    <mergeCell ref="A2:A3"/>
    <mergeCell ref="D26:E26"/>
    <mergeCell ref="F26:G26"/>
    <mergeCell ref="H26:I26"/>
    <mergeCell ref="D70:E70"/>
    <mergeCell ref="F70:G70"/>
    <mergeCell ref="H70:I70"/>
    <mergeCell ref="A71:A72"/>
    <mergeCell ref="A27:A28"/>
    <mergeCell ref="D60:E60"/>
    <mergeCell ref="F60:G60"/>
    <mergeCell ref="H60:I60"/>
    <mergeCell ref="A61:A62"/>
  </mergeCells>
  <pageMargins left="0.37013888888888902" right="0.7" top="0.75" bottom="0.75" header="0.51180555555555496" footer="0.51180555555555496"/>
  <pageSetup paperSize="9" scale="75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tariffe base</vt:lpstr>
      <vt:lpstr>coefficienti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MERCIARI</dc:creator>
  <dc:description/>
  <cp:lastModifiedBy>Ufficio Tecnico</cp:lastModifiedBy>
  <cp:revision>98</cp:revision>
  <cp:lastPrinted>2021-01-25T08:38:42Z</cp:lastPrinted>
  <dcterms:created xsi:type="dcterms:W3CDTF">2021-01-12T08:42:50Z</dcterms:created>
  <dcterms:modified xsi:type="dcterms:W3CDTF">2021-03-29T14:18:06Z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