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2760" yWindow="32760" windowWidth="23040" windowHeight="9030"/>
  </bookViews>
  <sheets>
    <sheet name="Pubblicità" sheetId="1" r:id="rId1"/>
    <sheet name="Affissioni" sheetId="2" r:id="rId2"/>
    <sheet name="Suolo" sheetId="3" r:id="rId3"/>
  </sheets>
  <definedNames>
    <definedName name="_xlnm.Print_Area" localSheetId="1">Affissioni!$A$1:$K$22</definedName>
    <definedName name="_xlnm.Print_Area" localSheetId="2">Suolo!$A$1:$J$29</definedName>
  </definedNames>
  <calcPr calcId="145621"/>
</workbook>
</file>

<file path=xl/calcChain.xml><?xml version="1.0" encoding="utf-8"?>
<calcChain xmlns="http://schemas.openxmlformats.org/spreadsheetml/2006/main">
  <c r="I27" i="3" l="1"/>
  <c r="I26" i="3"/>
  <c r="I25" i="3"/>
  <c r="I24" i="3"/>
  <c r="J23" i="3"/>
  <c r="I23" i="3"/>
  <c r="J22" i="3"/>
  <c r="I22" i="3"/>
  <c r="J21" i="3"/>
  <c r="I21" i="3"/>
  <c r="G21" i="3"/>
  <c r="J20" i="3"/>
  <c r="I20" i="3"/>
  <c r="G20" i="3"/>
  <c r="J19" i="3"/>
  <c r="I19" i="3"/>
  <c r="G19" i="3"/>
  <c r="G18" i="3"/>
  <c r="H17" i="3"/>
  <c r="G17" i="3"/>
  <c r="G16" i="3"/>
  <c r="H15" i="3"/>
  <c r="G15" i="3"/>
  <c r="J14" i="3"/>
  <c r="I14" i="3"/>
  <c r="H14" i="3"/>
  <c r="G14" i="3"/>
  <c r="J13" i="3"/>
  <c r="I13" i="3"/>
  <c r="H13" i="3"/>
  <c r="G13" i="3"/>
  <c r="K7" i="2"/>
  <c r="K5" i="2"/>
  <c r="C10" i="2"/>
  <c r="D10" i="2"/>
  <c r="E10" i="2" s="1"/>
  <c r="F10" i="2" s="1"/>
  <c r="G10" i="2" s="1"/>
  <c r="F73" i="1"/>
  <c r="F71" i="1"/>
  <c r="F69" i="1"/>
  <c r="F67" i="1"/>
  <c r="F65" i="1"/>
  <c r="F63" i="1"/>
  <c r="F62" i="1"/>
  <c r="F60" i="1"/>
  <c r="F59" i="1"/>
  <c r="F58" i="1"/>
  <c r="F57" i="1"/>
  <c r="F55" i="1"/>
  <c r="F54" i="1"/>
  <c r="F53" i="1"/>
  <c r="F52" i="1"/>
  <c r="F50" i="1"/>
  <c r="F49" i="1"/>
  <c r="F48" i="1"/>
  <c r="F47" i="1"/>
  <c r="F45" i="1"/>
  <c r="F44" i="1"/>
  <c r="F43" i="1"/>
  <c r="F42" i="1"/>
  <c r="F40" i="1"/>
  <c r="F39" i="1"/>
  <c r="F38" i="1"/>
  <c r="F37" i="1"/>
  <c r="F35" i="1"/>
  <c r="F34" i="1"/>
  <c r="F33" i="1"/>
  <c r="F32" i="1"/>
  <c r="F30" i="1"/>
  <c r="F29" i="1"/>
  <c r="F28" i="1"/>
  <c r="F27" i="1"/>
  <c r="E25" i="1"/>
  <c r="E24" i="1"/>
  <c r="E23" i="1"/>
  <c r="E22" i="1"/>
  <c r="E20" i="1"/>
  <c r="E19" i="1"/>
  <c r="E17" i="1"/>
  <c r="E16" i="1"/>
  <c r="E15" i="1"/>
  <c r="E14" i="1"/>
  <c r="E12" i="1"/>
  <c r="E11" i="1"/>
  <c r="E10" i="1"/>
  <c r="E9" i="1"/>
</calcChain>
</file>

<file path=xl/sharedStrings.xml><?xml version="1.0" encoding="utf-8"?>
<sst xmlns="http://schemas.openxmlformats.org/spreadsheetml/2006/main" count="169" uniqueCount="118">
  <si>
    <t>ALLEGATO 3</t>
  </si>
  <si>
    <t>Tariffa annuale (permanente)</t>
  </si>
  <si>
    <t>Tariffa giornaliera (temporanea)</t>
  </si>
  <si>
    <t>ESPOSIZIONE PUBBLICITARIA</t>
  </si>
  <si>
    <t>Tipologia di diffusione/esposizione  pubblicitaria</t>
  </si>
  <si>
    <t xml:space="preserve">  Coefficiente  tariffa annuale</t>
  </si>
  <si>
    <t xml:space="preserve">  Coefficiente  tariffa giornaliera</t>
  </si>
  <si>
    <t>Tariffa annuale</t>
  </si>
  <si>
    <t>Tariffa giornaliera</t>
  </si>
  <si>
    <t>Esposizione Pubblicitaria effettuata in forma opaca di superficie fino a 1,00 mq</t>
  </si>
  <si>
    <t>€/mq</t>
  </si>
  <si>
    <t>Esposizione Pubblicitaria effettuata in forma opaca di superficie tra 1,01 mq e 5,00 mq.</t>
  </si>
  <si>
    <t>Esposizione Pubblicitaria effettuata in forma opaca di superficie tra 5,01 mq ed 8,00 mq.</t>
  </si>
  <si>
    <t>Esposizione Pubblicitaria effettuata in forma opaca di superficie superiore a  8,00 mq</t>
  </si>
  <si>
    <t>Esposizione Pubblicitaria effettuata in forma luminosa fino a 1,00 mq</t>
  </si>
  <si>
    <t>Esposizione Pubblicitaria effettuata in forma luminosa di superficie tra 1,01 mq e 5,00 mq.</t>
  </si>
  <si>
    <t>Esposizione Pubblicitaria effettuata in forma luminosa di superficie tra 5,01 mq ed 8,00 mq.</t>
  </si>
  <si>
    <t>Esposizione Pubblicitaria effettuata in forma luminosa di superficie superiore a  8,00 mq</t>
  </si>
  <si>
    <t>Esposizione pubblicitaria effettuata con pannelli luminosi, display anche a messaggio variabile  di superficie fino a 1,00 mq</t>
  </si>
  <si>
    <t>Esposizione pubblicitaria  effettuata con pannelli luminosi, display anche a messaggio variabile  di superficie superiore a 1,01 mq</t>
  </si>
  <si>
    <t>Pubblicità visiva effettuata per conto proprio o altrui all'interno e all'esterno di veicoli , con esposizione fino ad 1 mq</t>
  </si>
  <si>
    <t>Pubblicità visiva effettuata per conto proprio o altrui all'interno e all'esterno di veicoli , con esposizione tra 1,01 mq  e 5,00 mq.</t>
  </si>
  <si>
    <t>Pubblicità visiva effettuata per conto proprio o altrui all'interno e all'esterno di veicoli, con esposizione tra 5,01 mq  e 8,00 mq.</t>
  </si>
  <si>
    <t>Pubblicità visiva effettuata per conto proprio o altrui all'interno e all'esterno di veicoli, con superficie  superiore a 8,50  mq.</t>
  </si>
  <si>
    <t>Esposizione Pubblicitaria effettuata in forma opaca di superficie fino a 1mq. Fino a 30 giorni</t>
  </si>
  <si>
    <t>Esposizione Pubblicitaria effettuata in forma opaca di superficie tra 1,01 mq e 5,00 mq. Fino a 30 giorni</t>
  </si>
  <si>
    <t>Esposizione Pubblicitaria effettuata in forma opaca di superficie tra 5,01 mq ed 8,00 mq. Fino a 30 giorni</t>
  </si>
  <si>
    <t>Esposizione Pubblicitaria effettuata in forma opaca di superficie superiore a  8,00 mq Fino a 30 giorni</t>
  </si>
  <si>
    <t>Esposizione Pubblicitaria effettuata in forma luminosa di superficie fino a 1,00 mq. Fino a 30 giorni</t>
  </si>
  <si>
    <t>Esposizione Pubblicitaria effettuata in forma luminosa di superficie tra 1,01 mq e 5,00 mq. Fino a 30 giorni</t>
  </si>
  <si>
    <t xml:space="preserve">Esposizione Pubblicitaria effettuata in forma luminosa di superficie tra 5,01 mq ed 8,00 mq. Fino a 30 giorni  </t>
  </si>
  <si>
    <t>Esposizione Pubblicitaria effettuata in forma luminosa di superficie superiore a  8,00 mq Fino a 30 giorni</t>
  </si>
  <si>
    <t>Esposizione Pubblicitaria effettuata in forma opaca di superficie fino a 1,00 mq. Fino a 60 giorni</t>
  </si>
  <si>
    <t>Esposizione Pubblicitaria effettuata in forma opaca di superficie tra 1,01 mq e 5,00 mq. Fino a 60 giorni</t>
  </si>
  <si>
    <t>Esposizione Pubblicitaria effettuata in forma opaca di superficie tra 5,01 mq ed 8,00 mq. Fino a 60 giorni</t>
  </si>
  <si>
    <t>Esposizione Pubblicitaria effettuata in forma opaca di superficie superiore a  8,00 mq Fino a 60 giorni</t>
  </si>
  <si>
    <t>Esposizione Pubblicitaria effettuata in forma luminosa di superficie fino a 1,00 mq. Fino a 60 giorni</t>
  </si>
  <si>
    <t>Esposizione Pubblicitaria effettuata in forma luminosa di superficie tra 1,01 mq e 5,00 mq. Fino a 60 giorni</t>
  </si>
  <si>
    <t xml:space="preserve">Esposizione Pubblicitaria effettuata in forma luminosa di superficie tra 5,01 mq ed 8,00 mq. Fino a 60 giorni  </t>
  </si>
  <si>
    <t>Esposizione Pubblicitaria effettuata in forma luminosa di superficie superiore a  8,00 mq Fino a 60 giorni</t>
  </si>
  <si>
    <t>Esposizione Pubblicitaria effettuata in forma opaca di superficie fino a 1,00 mq. Fino a 90 giorni</t>
  </si>
  <si>
    <t>Esposizione Pubblicitaria effettuata in forma opaca di superficie tra 1,01 mq e 5,00 mq. Fino a 90 giorni</t>
  </si>
  <si>
    <t>Esposizione Pubblicitaria effettuata in forma opaca di superficie tra 5,01 mq ed 8,00 mq. Fino a 90 giorni</t>
  </si>
  <si>
    <t>Esposizione Pubblicitaria effettuata in forma opaca di superficie superiore a  8,00 mq Fino a 90 giorni</t>
  </si>
  <si>
    <t>Esposizione Pubblicitaria effettuata in forma luminosa di superficie fino a 1,00 mq. Fino a 90 giorni</t>
  </si>
  <si>
    <t>Esposizione Pubblicitaria effettuata in forma luminosa di superficie tra 1,01 mq e 5,00 mq. Fino a 90 giorni</t>
  </si>
  <si>
    <t xml:space="preserve">Esposizione Pubblicitaria effettuata in forma luminosa di superficie tra 5,01 mq ed 8,00 mq. Fino a 90 giorni  </t>
  </si>
  <si>
    <t>Esposizione Pubblicitaria effettuata in forma luminosa di superficie superiore a  8,00 mq Fino a 90 giorni</t>
  </si>
  <si>
    <t>Esposizione pubblicitaria effettuata con striscione trasversale che attraversa la strada o la piazza di superficie fino a 1,00 mq. Fino a 15 giorni</t>
  </si>
  <si>
    <t>€/mq a giorno</t>
  </si>
  <si>
    <t>Esposizione pubblicitaria effettuata con striscione trasversale che attraversa la strada o la piazza di superficie tra 1,01 mq e 5,00 mq. Fino a 15 giorni</t>
  </si>
  <si>
    <t>Esposizione pubblicitaria effettuata con striscione trasversale che attraversa la strada o la piazza di superficie tra 5,01 mq e 8,00 mq. Fino a 15 giorni</t>
  </si>
  <si>
    <t>Esposizione pubblicitaria effettuata con striscione trasversale che attraversa la strada o la piazza di di superficie superiore a  8,00 mq Fino a 15 giorni</t>
  </si>
  <si>
    <t>Esposizione pubblicitaria effettuata con pannelli luminosi, display anche a messaggio variabile  di superficie fino a 1,00 mq Fino a 30 giorni</t>
  </si>
  <si>
    <t>Esposizione pubblicitaria  effettuata con pannelli luminosi, display anche a messaggio variabile  di superficie superiore 1,01 mq. Fino a 30 giorni</t>
  </si>
  <si>
    <t>Pubblicità effettuata da aeromobili mediante scritte, striscioni, disegni fumogeni, lancio di oggetti o manifestini, ivi compresa quella eseguita su specchi d'acqua e fasce marittime limitrofi al territorio comunale, per ogni giorno o frazione, indipendentemente dai soggetti pubblicizzati</t>
  </si>
  <si>
    <t>€ a giorno di esposizione</t>
  </si>
  <si>
    <t>Per la pubblicità eseguita con palloni frenati e simili</t>
  </si>
  <si>
    <t>Per la pubblicità effettuata mediante distribuzione, anche con veicoli, di manifestini o di altro materiale pubblicitario, oppure mediante persone circolanti con cartelli o altri mezzi pubblicitari, è dovuto il canone per ciascuna persona impiegata nella distribuzione od effettuazione e per ogni giorno o frazione, indipendentemente dalla misura dei mezzi pubblicitari o dalla quantità di materiale distribuito</t>
  </si>
  <si>
    <t>Per la pubblicità effettuata mediante Proiezioni o diapositive</t>
  </si>
  <si>
    <t>€ a giorno</t>
  </si>
  <si>
    <t>Per la pubblicità effettuata a mezzo di apparecchi amplificatori e simili è dovuto, per ciascun punto di pubblicità e per ciascun giorno o frazione</t>
  </si>
  <si>
    <t>Per l’esposizione pubblicitaria effettuata in forma luminosa o illuminatala il canone dovuto in relazione alla tipologia di esposizione e superficie è maggiorato del</t>
  </si>
  <si>
    <t>Categoria normale</t>
  </si>
  <si>
    <t xml:space="preserve"> ..100.% superfici inferiori a 1 mq.</t>
  </si>
  <si>
    <t xml:space="preserve"> 100% superfici tra 1,01 mq. E 5,00 mq.</t>
  </si>
  <si>
    <t xml:space="preserve"> 100% superfici tra 5,51 mq. E 8,50 mq.</t>
  </si>
  <si>
    <t>50% superficie superiori a 8,50 mq.</t>
  </si>
  <si>
    <t>PUBBLICHE AFFISSIONI</t>
  </si>
  <si>
    <t>Tariffa standard giornaliera</t>
  </si>
  <si>
    <t>tariffa fino 1mq</t>
  </si>
  <si>
    <t>Coefficiente per ciascun foglio formato 70 x 100 per esposizioni da 1 a 10 giorni</t>
  </si>
  <si>
    <t>coefficiente per periodi successivi di 5 giorni o Frazione</t>
  </si>
  <si>
    <t xml:space="preserve">Tariffa  </t>
  </si>
  <si>
    <t>a)</t>
  </si>
  <si>
    <t>Maggiorazione per richieste di affissione di manifesti inferiori a 50 fogli</t>
  </si>
  <si>
    <t>b)</t>
  </si>
  <si>
    <t>Maggiorazione per richieste di affissione di manifesti costituiti da 8 a 12 fogli (foglio base 70x100)</t>
  </si>
  <si>
    <t>c)</t>
  </si>
  <si>
    <t>Maggiorazione per richieste di affissione di manifesti costituiti da oltre 12 fogli (foglio base 70x100)</t>
  </si>
  <si>
    <r>
      <t xml:space="preserve">Per le affissioni richieste per il giorno in cui è stato consegnato il materiale da affiggere od entro i due giorni successivi, se trattasi di affissioni di contenuto commerciale, ovvero per le ore notturne dalle 20 alle 7 o nei giorni festivi, è dovuta la maggiorazione del 10 per cento del canone, </t>
    </r>
    <r>
      <rPr>
        <b/>
        <sz val="11"/>
        <color indexed="10"/>
        <rFont val="Calibri"/>
        <family val="2"/>
      </rPr>
      <t>con un minimo di € 33,56</t>
    </r>
    <r>
      <rPr>
        <b/>
        <sz val="11"/>
        <color indexed="8"/>
        <rFont val="Calibri"/>
        <family val="2"/>
      </rPr>
      <t xml:space="preserve"> per ciascuna commissione.</t>
    </r>
  </si>
  <si>
    <t>Tariffa annuale (permanente)1^ categoria</t>
  </si>
  <si>
    <t>Tariffa annuale (permanente)2^ categoria</t>
  </si>
  <si>
    <t>Tariffa giornaliera (temporanea)1^categoria</t>
  </si>
  <si>
    <t>Tariffa giornaliera (temporanea)2^categoria</t>
  </si>
  <si>
    <t>Occupazioni permanenti realizzate con cavi e condutture, da chiunque effettuata per la fornitura di servizi di pubblica utilità, quali la distribuzione ed erogazione di energia elettrica, gas, acqua, calore, servizi di telecomunicazione e radiotelevisivi e di altri servizi a rete</t>
  </si>
  <si>
    <t>€1,5 per ciascuna utenza</t>
  </si>
  <si>
    <t>OCCUPAZIONI SPAZI ED AREE PUBBLICHE</t>
  </si>
  <si>
    <t>Tipologia di occupazioni di suolo pubblico</t>
  </si>
  <si>
    <t xml:space="preserve">   Coefficiente  tariffa giornaliera</t>
  </si>
  <si>
    <t xml:space="preserve">  Tariffa annuale (€ mq)</t>
  </si>
  <si>
    <t xml:space="preserve">  Tariffa giornaliera (€ mq)</t>
  </si>
  <si>
    <t>1^ Categoria</t>
  </si>
  <si>
    <t>2^ Categoria</t>
  </si>
  <si>
    <t>A</t>
  </si>
  <si>
    <t>Occupazione di qualsiasi natura di suolo pubblico e di spazi soprastanti</t>
  </si>
  <si>
    <t>B</t>
  </si>
  <si>
    <t>Occupazioni di spazi sottostanti il suolo (calcolato su ¼ della tariffa standard) legge 160 art 829</t>
  </si>
  <si>
    <t>C</t>
  </si>
  <si>
    <t>occupazioni con tende fisse o retrattili aggettanti direttamente sul suolo pubblico</t>
  </si>
  <si>
    <t>D</t>
  </si>
  <si>
    <t>Occupazioni con passi carrabili per accesso ai distributori di carburante</t>
  </si>
  <si>
    <t>E</t>
  </si>
  <si>
    <t>Accessi carrabili o pedonali a raso per i quali, a seguito del rilascio di apposito cartello segnaletico , sia vietata la sosta indiscriminata sull'area antistante gli accessi medesimi , per una superficie massima di 10 mq. Per ogni metro quadro per anno</t>
  </si>
  <si>
    <t>F</t>
  </si>
  <si>
    <t>Passi carrabili costruiti direttamente dal Comune che risultano non utilizzabili e , comunque,di fatto non utilizzabili. Per ogni metro quadrato e per anno</t>
  </si>
  <si>
    <t>G</t>
  </si>
  <si>
    <t>Passi carrabili costruiti direttamente dal Comune che risultano utilizzati. Per ogni metro quadrato e per anno (la tassa viene determinata con riferimento ad una superficie complessiva non superiore a mq 9 . L'eventuale superficie eccedente detto limite è calcolata in ragione del 10 %</t>
  </si>
  <si>
    <t>H</t>
  </si>
  <si>
    <t>Per le occupazioni con autovetture adibite a trasporto pubblico , la tassa va commisurata alla superficie dei singoli posti assegnati e la tariffa da applicare è quella indicata alla lettera A</t>
  </si>
  <si>
    <t>I</t>
  </si>
  <si>
    <t>Occupazioni del sottosuolo e soprassuolo con condutture,cavi, impianti in generale e altrimenti destinati all'esercizio ed alla manutenzione delle reti di erogazione di pubblici servizi compresi quelli posti sul suolo e collegati alle reti stesse nonché con seggiovie. La tassa è calcolata forfettariamente in base alla lunghezza delle strade per la parte di esse effettivamente occupate , comprese le strade soggette a servitù di pubblico passaggio . La tariffa da applicare per ogni km lineare per anno</t>
  </si>
  <si>
    <t>L</t>
  </si>
  <si>
    <t>Occupazione temporanea generica</t>
  </si>
  <si>
    <t>Per le occupazioni di carattere ricorrenti tra cui rientrano quelle realizzate dai soggetti partecipanti al mercato settimanale si applica la tariffa per ciascun giorno di occupazione. Occupazioni di BANCHI ALIMENTARI  FASCIA ORARIA 7.00 14,00 TASSA RIFIUTI COMPRESA</t>
  </si>
  <si>
    <t>Per le occupazioni di carattere ricorrenti tra cui rientrano quelle realizzate dai soggetti partecipanti al mercato settimanale si applica la tariffa per ciascun giorno di occupazione. Occupazioni di BANCHI BENI DUREVOLI FASCIA ORARIA 7.00 14,00 TASSA RIFIUTI COMPRESA</t>
  </si>
  <si>
    <t>Per le occupazioni dei soggetti che partecipano al mercato non titolari di posto fisso definiti SPUNTISTI  BENI ALIMENTARI si applica una tariffa forfettaria giornaliera COMPRESA LA TASSA DEI RIFIUTI</t>
  </si>
  <si>
    <t>Per le occupazioni dei soggetti che partecipano al mercato non titolari di posto fisso definiti SPUNTISTI BENI DUREVOLI si applica una tariffa forfettaria giornaliera COMPRESA LA TASSA DEI RIFIUTI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</si>
</sst>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6" formatCode="[$€-410]&quot; &quot;#,##0.00;[Red]&quot;-&quot;[$€-410]&quot; &quot;#,##0.00"/>
    <numFmt numFmtId="167" formatCode="#,##0.00&quot; &quot;;#,##0.00&quot; &quot;;&quot;-&quot;#&quot; &quot;;@&quot; &quot;"/>
  </numFmts>
  <fonts count="27">
    <font>
      <sz val="11"/>
      <color rgb="FF000000"/>
      <name val="Calibri"/>
      <family val="2"/>
    </font>
    <font>
      <b/>
      <sz val="11"/>
      <color indexed="8"/>
      <name val="Calibri"/>
      <family val="2"/>
    </font>
    <font>
      <b/>
      <sz val="11"/>
      <color indexed="10"/>
      <name val="Calibri"/>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i/>
      <sz val="16"/>
      <color rgb="FF000000"/>
      <name val="Calibri"/>
      <family val="2"/>
    </font>
    <font>
      <b/>
      <sz val="24"/>
      <color rgb="FF000000"/>
      <name val="Calibri"/>
      <family val="2"/>
    </font>
    <font>
      <sz val="18"/>
      <color rgb="FF000000"/>
      <name val="Calibri"/>
      <family val="2"/>
    </font>
    <font>
      <sz val="12"/>
      <color rgb="FF000000"/>
      <name val="Calibri"/>
      <family val="2"/>
    </font>
    <font>
      <sz val="10"/>
      <color rgb="FF996600"/>
      <name val="Calibri"/>
      <family val="2"/>
    </font>
    <font>
      <sz val="10"/>
      <color rgb="FF333333"/>
      <name val="Calibri"/>
      <family val="2"/>
    </font>
    <font>
      <b/>
      <i/>
      <u/>
      <sz val="11"/>
      <color rgb="FF000000"/>
      <name val="Calibri"/>
      <family val="2"/>
    </font>
    <font>
      <b/>
      <sz val="16"/>
      <color rgb="FF000000"/>
      <name val="Calibri"/>
      <family val="2"/>
    </font>
    <font>
      <b/>
      <sz val="11"/>
      <color rgb="FF000000"/>
      <name val="Calibri"/>
      <family val="2"/>
    </font>
    <font>
      <b/>
      <sz val="8"/>
      <color rgb="FF000000"/>
      <name val="Arial"/>
      <family val="2"/>
    </font>
    <font>
      <b/>
      <sz val="10"/>
      <color rgb="FF000000"/>
      <name val="Arial"/>
      <family val="2"/>
    </font>
    <font>
      <sz val="8"/>
      <color rgb="FF000000"/>
      <name val="Calibri"/>
      <family val="2"/>
    </font>
    <font>
      <sz val="8"/>
      <color rgb="FF000000"/>
      <name val="Arial"/>
      <family val="2"/>
    </font>
    <font>
      <b/>
      <sz val="11"/>
      <color rgb="FF000000"/>
      <name val="Arial"/>
      <family val="2"/>
    </font>
    <font>
      <sz val="10"/>
      <color rgb="FF000000"/>
      <name val="Georgia 2"/>
    </font>
    <font>
      <b/>
      <sz val="14"/>
      <color rgb="FF000000"/>
      <name val="Calibri"/>
      <family val="2"/>
    </font>
    <font>
      <sz val="14"/>
      <color rgb="FF000000"/>
      <name val="Calibri"/>
      <family val="2"/>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9D9D9"/>
        <bgColor rgb="FFD9D9D9"/>
      </patternFill>
    </fill>
    <fill>
      <patternFill patternType="solid">
        <fgColor rgb="FFFFFF99"/>
        <bgColor rgb="FFFFFF99"/>
      </patternFill>
    </fill>
    <fill>
      <patternFill patternType="solid">
        <fgColor rgb="FF8EB4E3"/>
        <bgColor rgb="FF8EB4E3"/>
      </patternFill>
    </fill>
    <fill>
      <patternFill patternType="solid">
        <fgColor rgb="FFFFF200"/>
        <bgColor rgb="FFFFF200"/>
      </patternFill>
    </fill>
  </fills>
  <borders count="6">
    <border>
      <left/>
      <right/>
      <top/>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4">
    <xf numFmtId="0" fontId="0" fillId="0" borderId="0"/>
    <xf numFmtId="0" fontId="4" fillId="0" borderId="0"/>
    <xf numFmtId="0" fontId="5" fillId="2" borderId="0"/>
    <xf numFmtId="0" fontId="5" fillId="3" borderId="0"/>
    <xf numFmtId="0" fontId="4" fillId="4" borderId="0"/>
    <xf numFmtId="0" fontId="6" fillId="5" borderId="0"/>
    <xf numFmtId="0" fontId="7" fillId="6" borderId="0"/>
    <xf numFmtId="0" fontId="3" fillId="0" borderId="0"/>
    <xf numFmtId="167" fontId="3" fillId="0" borderId="0"/>
    <xf numFmtId="167" fontId="3" fillId="0" borderId="0"/>
    <xf numFmtId="0" fontId="8" fillId="0" borderId="0"/>
    <xf numFmtId="0" fontId="9" fillId="7" borderId="0"/>
    <xf numFmtId="0" fontId="10" fillId="0" borderId="0">
      <alignment horizontal="center"/>
    </xf>
    <xf numFmtId="0" fontId="11" fillId="0" borderId="0"/>
    <xf numFmtId="0" fontId="12" fillId="0" borderId="0"/>
    <xf numFmtId="0" fontId="13" fillId="0" borderId="0"/>
    <xf numFmtId="0" fontId="10" fillId="0" borderId="0">
      <alignment horizontal="center" textRotation="90"/>
    </xf>
    <xf numFmtId="0" fontId="14" fillId="8" borderId="0"/>
    <xf numFmtId="0" fontId="15" fillId="8" borderId="1"/>
    <xf numFmtId="0" fontId="16" fillId="0" borderId="0"/>
    <xf numFmtId="166" fontId="16" fillId="0" borderId="0"/>
    <xf numFmtId="0" fontId="3" fillId="0" borderId="0"/>
    <xf numFmtId="0" fontId="3" fillId="0" borderId="0"/>
    <xf numFmtId="0" fontId="6" fillId="0" borderId="0"/>
  </cellStyleXfs>
  <cellXfs count="116">
    <xf numFmtId="0" fontId="0" fillId="0" borderId="0" xfId="0"/>
    <xf numFmtId="0" fontId="3" fillId="0" borderId="0" xfId="7" applyFont="1" applyAlignment="1">
      <alignment horizontal="center"/>
    </xf>
    <xf numFmtId="0" fontId="17" fillId="0" borderId="0" xfId="7" applyFont="1" applyFill="1" applyAlignment="1">
      <alignment wrapText="1"/>
    </xf>
    <xf numFmtId="2" fontId="3" fillId="0" borderId="0" xfId="7" applyNumberFormat="1" applyFont="1" applyAlignment="1">
      <alignment horizontal="center"/>
    </xf>
    <xf numFmtId="166" fontId="3" fillId="0" borderId="0" xfId="7" applyNumberFormat="1" applyFont="1" applyAlignment="1">
      <alignment horizontal="center"/>
    </xf>
    <xf numFmtId="0" fontId="0" fillId="0" borderId="0" xfId="0" applyAlignment="1">
      <alignment horizontal="center"/>
    </xf>
    <xf numFmtId="0" fontId="3" fillId="0" borderId="0" xfId="7" applyFont="1" applyFill="1" applyAlignment="1">
      <alignment wrapText="1"/>
    </xf>
    <xf numFmtId="2" fontId="18" fillId="0" borderId="0" xfId="7" applyNumberFormat="1" applyFont="1" applyBorder="1" applyAlignment="1">
      <alignment horizontal="center"/>
    </xf>
    <xf numFmtId="166" fontId="3" fillId="0" borderId="0" xfId="7" applyNumberFormat="1" applyFont="1" applyBorder="1" applyAlignment="1">
      <alignment horizontal="center"/>
    </xf>
    <xf numFmtId="0" fontId="3" fillId="0" borderId="2" xfId="7" applyFont="1" applyFill="1" applyBorder="1" applyAlignment="1">
      <alignment horizontal="right" wrapText="1"/>
    </xf>
    <xf numFmtId="2" fontId="18" fillId="0" borderId="3" xfId="9" applyNumberFormat="1" applyFont="1" applyBorder="1" applyAlignment="1" applyProtection="1">
      <alignment horizontal="center"/>
    </xf>
    <xf numFmtId="2" fontId="18" fillId="0" borderId="0" xfId="9" applyNumberFormat="1" applyFont="1" applyBorder="1" applyAlignment="1" applyProtection="1">
      <alignment horizontal="center"/>
    </xf>
    <xf numFmtId="166" fontId="3" fillId="0" borderId="0" xfId="9" applyNumberFormat="1" applyFont="1" applyBorder="1" applyAlignment="1" applyProtection="1">
      <alignment horizontal="center"/>
    </xf>
    <xf numFmtId="0" fontId="3" fillId="0" borderId="0" xfId="7" applyFont="1" applyFill="1" applyBorder="1" applyAlignment="1">
      <alignment horizontal="right" wrapText="1"/>
    </xf>
    <xf numFmtId="0" fontId="19" fillId="0" borderId="2" xfId="7" applyFont="1" applyBorder="1" applyAlignment="1">
      <alignment vertical="center" wrapText="1"/>
    </xf>
    <xf numFmtId="0" fontId="19" fillId="0" borderId="2" xfId="7" applyFont="1" applyFill="1" applyBorder="1" applyAlignment="1">
      <alignment horizontal="left" vertical="center" wrapText="1"/>
    </xf>
    <xf numFmtId="2" fontId="20" fillId="9" borderId="3" xfId="7" applyNumberFormat="1" applyFont="1" applyFill="1" applyBorder="1" applyAlignment="1">
      <alignment horizontal="center" vertical="center" wrapText="1"/>
    </xf>
    <xf numFmtId="0" fontId="20" fillId="0" borderId="3" xfId="7" applyFont="1" applyFill="1" applyBorder="1" applyAlignment="1">
      <alignment horizontal="center" vertical="center" wrapText="1"/>
    </xf>
    <xf numFmtId="0" fontId="20" fillId="9" borderId="3" xfId="7" applyFont="1" applyFill="1" applyBorder="1" applyAlignment="1">
      <alignment horizontal="center" vertical="center" wrapText="1"/>
    </xf>
    <xf numFmtId="0" fontId="20" fillId="0" borderId="3" xfId="7" applyFont="1" applyBorder="1" applyAlignment="1">
      <alignment horizontal="center" vertical="center" wrapText="1"/>
    </xf>
    <xf numFmtId="0" fontId="0" fillId="0" borderId="0" xfId="0" applyBorder="1" applyAlignment="1">
      <alignment horizontal="center"/>
    </xf>
    <xf numFmtId="0" fontId="21" fillId="0" borderId="3" xfId="7" applyFont="1" applyBorder="1" applyAlignment="1">
      <alignment horizontal="center" vertical="center"/>
    </xf>
    <xf numFmtId="0" fontId="22" fillId="10" borderId="3" xfId="7" applyFont="1" applyFill="1" applyBorder="1" applyAlignment="1">
      <alignment wrapText="1"/>
    </xf>
    <xf numFmtId="2" fontId="21" fillId="9" borderId="3" xfId="7" applyNumberFormat="1" applyFont="1" applyFill="1" applyBorder="1" applyAlignment="1">
      <alignment horizontal="center"/>
    </xf>
    <xf numFmtId="2" fontId="21" fillId="0" borderId="3" xfId="8" applyNumberFormat="1" applyFont="1" applyBorder="1" applyAlignment="1" applyProtection="1">
      <alignment horizontal="center"/>
    </xf>
    <xf numFmtId="166" fontId="21" fillId="0" borderId="3" xfId="8" applyNumberFormat="1" applyFont="1" applyBorder="1" applyAlignment="1" applyProtection="1">
      <alignment horizontal="center"/>
    </xf>
    <xf numFmtId="167" fontId="3" fillId="0" borderId="3" xfId="9" applyFont="1" applyBorder="1" applyAlignment="1" applyProtection="1">
      <alignment horizontal="center"/>
    </xf>
    <xf numFmtId="167" fontId="3" fillId="0" borderId="0" xfId="9" applyFont="1" applyBorder="1" applyAlignment="1" applyProtection="1">
      <alignment horizontal="center"/>
    </xf>
    <xf numFmtId="167" fontId="3" fillId="0" borderId="0" xfId="9" applyFont="1" applyBorder="1" applyAlignment="1" applyProtection="1"/>
    <xf numFmtId="0" fontId="21" fillId="0" borderId="2" xfId="7" applyFont="1" applyBorder="1" applyAlignment="1">
      <alignment horizontal="center" vertical="center"/>
    </xf>
    <xf numFmtId="0" fontId="22" fillId="10" borderId="4" xfId="7" applyFont="1" applyFill="1" applyBorder="1" applyAlignment="1">
      <alignment wrapText="1"/>
    </xf>
    <xf numFmtId="2" fontId="21" fillId="0" borderId="4" xfId="7" applyNumberFormat="1" applyFont="1" applyBorder="1" applyAlignment="1">
      <alignment horizontal="center"/>
    </xf>
    <xf numFmtId="2" fontId="21" fillId="0" borderId="4" xfId="8" applyNumberFormat="1" applyFont="1" applyBorder="1" applyAlignment="1" applyProtection="1">
      <alignment horizontal="center"/>
    </xf>
    <xf numFmtId="166" fontId="21" fillId="0" borderId="4" xfId="8" applyNumberFormat="1" applyFont="1" applyBorder="1" applyAlignment="1" applyProtection="1">
      <alignment horizontal="center"/>
    </xf>
    <xf numFmtId="167" fontId="3" fillId="0" borderId="5" xfId="9" applyFont="1" applyBorder="1" applyAlignment="1" applyProtection="1">
      <alignment horizontal="center"/>
    </xf>
    <xf numFmtId="0" fontId="0" fillId="0" borderId="0" xfId="0" applyFill="1" applyAlignment="1">
      <alignment horizontal="center"/>
    </xf>
    <xf numFmtId="10" fontId="0" fillId="0" borderId="0" xfId="0" applyNumberFormat="1" applyFill="1" applyAlignment="1">
      <alignment horizontal="center"/>
    </xf>
    <xf numFmtId="0" fontId="22" fillId="0" borderId="4" xfId="7" applyFont="1" applyFill="1" applyBorder="1" applyAlignment="1">
      <alignment wrapText="1"/>
    </xf>
    <xf numFmtId="0" fontId="22" fillId="10" borderId="3" xfId="7" applyFont="1" applyFill="1" applyBorder="1" applyAlignment="1">
      <alignment horizontal="justify" wrapText="1"/>
    </xf>
    <xf numFmtId="0" fontId="21" fillId="0" borderId="2" xfId="7" applyFont="1" applyFill="1" applyBorder="1" applyAlignment="1">
      <alignment horizontal="center" vertical="center"/>
    </xf>
    <xf numFmtId="0" fontId="22" fillId="0" borderId="4" xfId="7" applyFont="1" applyFill="1" applyBorder="1" applyAlignment="1">
      <alignment horizontal="justify" wrapText="1"/>
    </xf>
    <xf numFmtId="2" fontId="21" fillId="0" borderId="4" xfId="7" applyNumberFormat="1" applyFont="1" applyFill="1" applyBorder="1" applyAlignment="1">
      <alignment horizontal="center"/>
    </xf>
    <xf numFmtId="2" fontId="21" fillId="0" borderId="4" xfId="8" applyNumberFormat="1" applyFont="1" applyFill="1" applyBorder="1" applyAlignment="1" applyProtection="1">
      <alignment horizontal="center"/>
    </xf>
    <xf numFmtId="166" fontId="21" fillId="0" borderId="4" xfId="8" applyNumberFormat="1" applyFont="1" applyFill="1" applyBorder="1" applyAlignment="1" applyProtection="1">
      <alignment horizontal="center"/>
    </xf>
    <xf numFmtId="167" fontId="3" fillId="0" borderId="5" xfId="9" applyFont="1" applyFill="1" applyBorder="1" applyAlignment="1" applyProtection="1">
      <alignment horizontal="center"/>
    </xf>
    <xf numFmtId="0" fontId="22" fillId="10" borderId="3" xfId="7" applyFont="1" applyFill="1" applyBorder="1" applyAlignment="1">
      <alignment vertical="top" wrapText="1"/>
    </xf>
    <xf numFmtId="0" fontId="22" fillId="0" borderId="4" xfId="7" applyFont="1" applyFill="1" applyBorder="1" applyAlignment="1">
      <alignment vertical="top" wrapText="1"/>
    </xf>
    <xf numFmtId="2" fontId="21" fillId="0" borderId="3" xfId="7" applyNumberFormat="1" applyFont="1" applyBorder="1" applyAlignment="1">
      <alignment horizontal="center"/>
    </xf>
    <xf numFmtId="166" fontId="3" fillId="0" borderId="3" xfId="7" applyNumberFormat="1" applyFont="1" applyBorder="1"/>
    <xf numFmtId="166" fontId="3" fillId="0" borderId="4" xfId="7" applyNumberFormat="1" applyFont="1" applyBorder="1"/>
    <xf numFmtId="2" fontId="21" fillId="0" borderId="3" xfId="7" applyNumberFormat="1" applyFont="1" applyFill="1" applyBorder="1" applyAlignment="1">
      <alignment horizontal="center"/>
    </xf>
    <xf numFmtId="0" fontId="22" fillId="10" borderId="3" xfId="7" applyFont="1" applyFill="1" applyBorder="1" applyAlignment="1">
      <alignment vertical="center" wrapText="1"/>
    </xf>
    <xf numFmtId="167" fontId="3" fillId="0" borderId="3" xfId="9" applyFont="1" applyBorder="1" applyAlignment="1" applyProtection="1">
      <alignment horizontal="center" wrapText="1"/>
    </xf>
    <xf numFmtId="0" fontId="3" fillId="0" borderId="5" xfId="7" applyFont="1" applyBorder="1" applyAlignment="1">
      <alignment horizontal="center"/>
    </xf>
    <xf numFmtId="0" fontId="22" fillId="10" borderId="3" xfId="7" applyFont="1" applyFill="1" applyBorder="1" applyAlignment="1">
      <alignment horizontal="left" vertical="center" wrapText="1"/>
    </xf>
    <xf numFmtId="0" fontId="22" fillId="0" borderId="4" xfId="7" applyFont="1" applyFill="1" applyBorder="1" applyAlignment="1">
      <alignment horizontal="left" vertical="center" wrapText="1"/>
    </xf>
    <xf numFmtId="166" fontId="21" fillId="0" borderId="5" xfId="8" applyNumberFormat="1" applyFont="1" applyBorder="1" applyAlignment="1" applyProtection="1">
      <alignment horizontal="center"/>
    </xf>
    <xf numFmtId="0" fontId="20" fillId="0" borderId="0" xfId="7" applyFont="1" applyBorder="1" applyAlignment="1">
      <alignment horizontal="center" vertical="center" wrapText="1"/>
    </xf>
    <xf numFmtId="0" fontId="22" fillId="0" borderId="4" xfId="7" applyFont="1" applyFill="1" applyBorder="1" applyAlignment="1">
      <alignment vertical="center" wrapText="1"/>
    </xf>
    <xf numFmtId="2" fontId="21" fillId="0" borderId="0" xfId="7" applyNumberFormat="1" applyFont="1" applyBorder="1" applyAlignment="1">
      <alignment horizontal="center"/>
    </xf>
    <xf numFmtId="2" fontId="21" fillId="0" borderId="0" xfId="8" applyNumberFormat="1" applyFont="1" applyBorder="1" applyAlignment="1" applyProtection="1">
      <alignment horizontal="center"/>
    </xf>
    <xf numFmtId="166" fontId="21" fillId="0" borderId="0" xfId="8" applyNumberFormat="1" applyFont="1" applyBorder="1" applyAlignment="1" applyProtection="1">
      <alignment horizontal="center"/>
    </xf>
    <xf numFmtId="2" fontId="3" fillId="11" borderId="3" xfId="7" applyNumberFormat="1" applyFont="1" applyFill="1" applyBorder="1" applyAlignment="1">
      <alignment horizontal="center"/>
    </xf>
    <xf numFmtId="2" fontId="3" fillId="0" borderId="0" xfId="7" applyNumberFormat="1" applyFont="1" applyBorder="1" applyAlignment="1">
      <alignment horizontal="center"/>
    </xf>
    <xf numFmtId="2" fontId="21" fillId="0" borderId="3" xfId="7" applyNumberFormat="1" applyFont="1" applyBorder="1" applyAlignment="1">
      <alignment horizontal="center" wrapText="1"/>
    </xf>
    <xf numFmtId="2" fontId="21" fillId="0" borderId="0" xfId="7" applyNumberFormat="1" applyFont="1" applyBorder="1" applyAlignment="1">
      <alignment horizontal="center" wrapText="1"/>
    </xf>
    <xf numFmtId="0" fontId="0" fillId="0" borderId="0" xfId="0" applyFill="1"/>
    <xf numFmtId="2" fontId="0" fillId="0" borderId="0" xfId="0" applyNumberFormat="1" applyAlignment="1">
      <alignment horizontal="center"/>
    </xf>
    <xf numFmtId="0" fontId="0" fillId="0" borderId="0" xfId="0" applyAlignment="1"/>
    <xf numFmtId="0" fontId="0" fillId="0" borderId="0" xfId="0" applyBorder="1"/>
    <xf numFmtId="0" fontId="0" fillId="0" borderId="0" xfId="0" applyFont="1"/>
    <xf numFmtId="0" fontId="18" fillId="0" borderId="0" xfId="0" applyFont="1" applyAlignment="1">
      <alignment horizontal="center"/>
    </xf>
    <xf numFmtId="0" fontId="0" fillId="0" borderId="3" xfId="0" applyBorder="1"/>
    <xf numFmtId="166" fontId="0" fillId="0" borderId="0" xfId="0" applyNumberFormat="1"/>
    <xf numFmtId="0" fontId="0" fillId="0" borderId="0" xfId="0" applyFont="1" applyBorder="1" applyAlignment="1">
      <alignment horizontal="left"/>
    </xf>
    <xf numFmtId="0" fontId="0" fillId="0" borderId="3" xfId="0" applyFont="1" applyBorder="1" applyAlignment="1">
      <alignment horizontal="center"/>
    </xf>
    <xf numFmtId="0" fontId="24" fillId="0" borderId="3" xfId="7" applyFont="1" applyFill="1" applyBorder="1" applyAlignment="1">
      <alignment horizontal="left" vertical="top" wrapText="1"/>
    </xf>
    <xf numFmtId="166" fontId="0" fillId="0" borderId="3" xfId="0" applyNumberFormat="1" applyFont="1" applyBorder="1" applyAlignment="1">
      <alignment horizontal="left"/>
    </xf>
    <xf numFmtId="9" fontId="18" fillId="0" borderId="3" xfId="0" applyNumberFormat="1" applyFont="1" applyBorder="1" applyAlignment="1">
      <alignment horizontal="center"/>
    </xf>
    <xf numFmtId="0" fontId="18" fillId="0" borderId="0" xfId="0" applyFont="1" applyBorder="1" applyAlignment="1">
      <alignment horizontal="center"/>
    </xf>
    <xf numFmtId="0" fontId="22" fillId="0" borderId="0" xfId="0" applyFont="1" applyAlignment="1">
      <alignment horizontal="center"/>
    </xf>
    <xf numFmtId="2" fontId="0" fillId="0" borderId="0" xfId="0" applyNumberFormat="1"/>
    <xf numFmtId="0" fontId="0" fillId="0" borderId="2" xfId="0" applyFont="1" applyBorder="1" applyAlignment="1">
      <alignment horizontal="right"/>
    </xf>
    <xf numFmtId="166" fontId="18" fillId="0" borderId="3" xfId="9" applyNumberFormat="1" applyFont="1" applyBorder="1" applyAlignment="1" applyProtection="1">
      <alignment horizontal="center"/>
    </xf>
    <xf numFmtId="0" fontId="0" fillId="0" borderId="0" xfId="0" applyBorder="1" applyAlignment="1">
      <alignment horizontal="right"/>
    </xf>
    <xf numFmtId="0" fontId="0" fillId="0" borderId="3" xfId="0" applyFont="1" applyBorder="1" applyAlignment="1">
      <alignment wrapText="1"/>
    </xf>
    <xf numFmtId="0" fontId="17" fillId="0" borderId="0" xfId="0" applyFont="1" applyBorder="1" applyAlignment="1">
      <alignment horizontal="center"/>
    </xf>
    <xf numFmtId="0" fontId="22" fillId="0" borderId="3" xfId="0" applyFont="1" applyBorder="1" applyAlignment="1">
      <alignment horizontal="center"/>
    </xf>
    <xf numFmtId="0" fontId="19" fillId="0" borderId="4" xfId="0" applyFont="1" applyBorder="1" applyAlignment="1">
      <alignment horizontal="center" vertical="center" wrapText="1"/>
    </xf>
    <xf numFmtId="0" fontId="19" fillId="0" borderId="4" xfId="0" applyFont="1" applyBorder="1" applyAlignment="1">
      <alignment horizontal="left" vertical="center" wrapText="1"/>
    </xf>
    <xf numFmtId="2" fontId="19" fillId="9" borderId="3" xfId="0" applyNumberFormat="1" applyFont="1" applyFill="1" applyBorder="1" applyAlignment="1">
      <alignment horizontal="center" vertical="center" wrapText="1"/>
    </xf>
    <xf numFmtId="2" fontId="19" fillId="0" borderId="3" xfId="0" applyNumberFormat="1" applyFont="1" applyBorder="1" applyAlignment="1">
      <alignment horizontal="center" vertical="center" wrapText="1"/>
    </xf>
    <xf numFmtId="2" fontId="19" fillId="4" borderId="3" xfId="0" applyNumberFormat="1" applyFont="1" applyFill="1" applyBorder="1" applyAlignment="1">
      <alignment horizontal="center" vertical="center" wrapText="1"/>
    </xf>
    <xf numFmtId="0" fontId="22" fillId="12" borderId="3" xfId="0" applyFont="1" applyFill="1" applyBorder="1" applyAlignment="1">
      <alignment wrapText="1"/>
    </xf>
    <xf numFmtId="2" fontId="21" fillId="9" borderId="3" xfId="0" applyNumberFormat="1" applyFont="1" applyFill="1" applyBorder="1" applyAlignment="1">
      <alignment horizontal="center"/>
    </xf>
    <xf numFmtId="2" fontId="21" fillId="0" borderId="3" xfId="0" applyNumberFormat="1" applyFont="1" applyBorder="1" applyAlignment="1">
      <alignment horizontal="center"/>
    </xf>
    <xf numFmtId="167" fontId="21" fillId="4" borderId="3" xfId="8" applyFont="1" applyFill="1" applyBorder="1" applyAlignment="1" applyProtection="1">
      <alignment horizontal="center"/>
    </xf>
    <xf numFmtId="167" fontId="21" fillId="0" borderId="3" xfId="8" applyFont="1" applyBorder="1" applyAlignment="1" applyProtection="1">
      <alignment horizontal="center"/>
    </xf>
    <xf numFmtId="0" fontId="22" fillId="10" borderId="5" xfId="0" applyFont="1" applyFill="1" applyBorder="1" applyAlignment="1">
      <alignment wrapText="1"/>
    </xf>
    <xf numFmtId="0" fontId="22" fillId="10" borderId="3" xfId="0" applyFont="1" applyFill="1" applyBorder="1" applyAlignment="1">
      <alignment wrapText="1"/>
    </xf>
    <xf numFmtId="2" fontId="0" fillId="0" borderId="3" xfId="0" applyNumberFormat="1" applyBorder="1" applyAlignment="1">
      <alignment horizontal="center"/>
    </xf>
    <xf numFmtId="0" fontId="17" fillId="0" borderId="0" xfId="7" applyFont="1" applyFill="1" applyBorder="1" applyAlignment="1">
      <alignment horizontal="center" wrapText="1"/>
    </xf>
    <xf numFmtId="0" fontId="0" fillId="0" borderId="0" xfId="0" applyFill="1" applyBorder="1"/>
    <xf numFmtId="0" fontId="23" fillId="0" borderId="3" xfId="7" applyFont="1" applyFill="1" applyBorder="1" applyAlignment="1">
      <alignment horizontal="center" vertical="center" wrapText="1"/>
    </xf>
    <xf numFmtId="0" fontId="0" fillId="0" borderId="3" xfId="0" applyFont="1" applyFill="1" applyBorder="1" applyAlignment="1">
      <alignment horizontal="left" wrapText="1"/>
    </xf>
    <xf numFmtId="0" fontId="0" fillId="0" borderId="3" xfId="0" applyFont="1" applyFill="1" applyBorder="1" applyAlignment="1">
      <alignment horizontal="left" vertical="top" wrapText="1"/>
    </xf>
    <xf numFmtId="0" fontId="18" fillId="0" borderId="3" xfId="0" applyFont="1" applyFill="1" applyBorder="1" applyAlignment="1">
      <alignment horizontal="left" vertical="top" wrapText="1"/>
    </xf>
    <xf numFmtId="0" fontId="17" fillId="0" borderId="3" xfId="0" applyFont="1" applyFill="1" applyBorder="1" applyAlignment="1">
      <alignment horizontal="center"/>
    </xf>
    <xf numFmtId="0" fontId="25" fillId="0" borderId="3" xfId="0" applyFont="1" applyFill="1" applyBorder="1" applyAlignment="1">
      <alignment horizontal="left"/>
    </xf>
    <xf numFmtId="0" fontId="26" fillId="0" borderId="3" xfId="0" applyFont="1" applyFill="1" applyBorder="1" applyAlignment="1">
      <alignment horizontal="center"/>
    </xf>
    <xf numFmtId="0" fontId="0" fillId="0" borderId="3" xfId="0" applyFont="1" applyFill="1" applyBorder="1" applyAlignment="1">
      <alignment horizontal="left"/>
    </xf>
    <xf numFmtId="2" fontId="18" fillId="0" borderId="3" xfId="9" applyNumberFormat="1" applyFont="1" applyFill="1" applyBorder="1" applyAlignment="1" applyProtection="1">
      <alignment horizontal="center" vertical="center" wrapText="1"/>
    </xf>
    <xf numFmtId="0" fontId="17" fillId="0" borderId="0" xfId="0" applyFont="1" applyFill="1" applyBorder="1" applyAlignment="1">
      <alignment horizontal="center"/>
    </xf>
    <xf numFmtId="2" fontId="20" fillId="9" borderId="3"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2" fontId="20" fillId="4" borderId="3" xfId="0" applyNumberFormat="1" applyFont="1" applyFill="1" applyBorder="1" applyAlignment="1">
      <alignment horizontal="center" vertical="center" wrapText="1"/>
    </xf>
  </cellXfs>
  <cellStyles count="24">
    <cellStyle name="Accent" xfId="1"/>
    <cellStyle name="Accent 1" xfId="2"/>
    <cellStyle name="Accent 2" xfId="3"/>
    <cellStyle name="Accent 3" xfId="4"/>
    <cellStyle name="Bad" xfId="5"/>
    <cellStyle name="Error" xfId="6"/>
    <cellStyle name="Excel Built-in Normal" xfId="7"/>
    <cellStyle name="Excel_BuiltIn_Comma" xfId="8"/>
    <cellStyle name="Excel_BuiltIn_Currency" xfId="9"/>
    <cellStyle name="Footnote" xfId="10"/>
    <cellStyle name="Good" xfId="11"/>
    <cellStyle name="Heading" xfId="12"/>
    <cellStyle name="Heading (user)" xfId="13"/>
    <cellStyle name="Heading 1" xfId="14"/>
    <cellStyle name="Heading 2" xfId="15"/>
    <cellStyle name="Heading1" xfId="16"/>
    <cellStyle name="Neutral" xfId="17"/>
    <cellStyle name="Normale" xfId="0" builtinId="0" customBuiltin="1"/>
    <cellStyle name="Note" xfId="18"/>
    <cellStyle name="Result" xfId="19"/>
    <cellStyle name="Result2" xfId="20"/>
    <cellStyle name="Status" xfId="21"/>
    <cellStyle name="Text" xfId="22"/>
    <cellStyle name="Warning"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abSelected="1" workbookViewId="0">
      <selection activeCell="B21" sqref="B21"/>
    </sheetView>
  </sheetViews>
  <sheetFormatPr defaultColWidth="8.7109375" defaultRowHeight="15"/>
  <cols>
    <col min="1" max="1" width="3.85546875" style="5" customWidth="1"/>
    <col min="2" max="2" width="71.28515625" style="66" customWidth="1"/>
    <col min="3" max="3" width="16.7109375" style="67" customWidth="1"/>
    <col min="4" max="4" width="17.28515625" style="68" customWidth="1"/>
    <col min="5" max="5" width="7.5703125" style="5" customWidth="1"/>
    <col min="6" max="6" width="12.42578125" style="5" customWidth="1"/>
    <col min="7" max="7" width="8.85546875" style="5" customWidth="1"/>
    <col min="8" max="8" width="10.7109375" style="5" customWidth="1"/>
    <col min="9" max="9" width="12.5703125" customWidth="1"/>
    <col min="10" max="10" width="8.85546875" style="5" customWidth="1"/>
  </cols>
  <sheetData>
    <row r="1" spans="1:9" ht="21">
      <c r="A1" s="1"/>
      <c r="B1" s="2" t="s">
        <v>0</v>
      </c>
      <c r="C1" s="3"/>
      <c r="D1" s="3"/>
      <c r="E1" s="4"/>
      <c r="F1" s="4"/>
      <c r="G1" s="1"/>
    </row>
    <row r="2" spans="1:9">
      <c r="A2" s="1"/>
      <c r="B2" s="6"/>
      <c r="C2" s="7"/>
      <c r="D2" s="7"/>
      <c r="E2" s="8"/>
      <c r="F2" s="8"/>
      <c r="G2" s="1"/>
    </row>
    <row r="3" spans="1:9">
      <c r="A3" s="1"/>
      <c r="B3" s="9" t="s">
        <v>1</v>
      </c>
      <c r="C3" s="10">
        <v>30</v>
      </c>
      <c r="D3" s="11"/>
      <c r="E3" s="12"/>
      <c r="F3" s="12"/>
      <c r="G3" s="1"/>
    </row>
    <row r="4" spans="1:9">
      <c r="A4" s="1"/>
      <c r="B4" s="9" t="s">
        <v>2</v>
      </c>
      <c r="C4" s="10">
        <v>0.6</v>
      </c>
      <c r="D4" s="11"/>
      <c r="E4" s="12"/>
      <c r="F4" s="12"/>
      <c r="G4" s="1"/>
    </row>
    <row r="5" spans="1:9">
      <c r="A5" s="1"/>
      <c r="B5" s="13"/>
      <c r="C5" s="11"/>
      <c r="D5" s="11"/>
      <c r="E5" s="12"/>
      <c r="F5" s="12"/>
      <c r="G5" s="1"/>
    </row>
    <row r="6" spans="1:9" ht="21.75" customHeight="1">
      <c r="A6" s="1"/>
      <c r="B6" s="101" t="s">
        <v>3</v>
      </c>
      <c r="C6" s="101"/>
      <c r="D6" s="101"/>
      <c r="E6" s="12"/>
      <c r="F6" s="12"/>
      <c r="G6" s="1"/>
    </row>
    <row r="7" spans="1:9">
      <c r="A7" s="1"/>
      <c r="B7" s="6"/>
      <c r="C7" s="3"/>
      <c r="D7" s="3"/>
      <c r="E7" s="4"/>
      <c r="F7" s="4"/>
      <c r="G7" s="1"/>
    </row>
    <row r="8" spans="1:9" ht="38.25">
      <c r="A8" s="14"/>
      <c r="B8" s="15" t="s">
        <v>4</v>
      </c>
      <c r="C8" s="16" t="s">
        <v>5</v>
      </c>
      <c r="D8" s="17" t="s">
        <v>6</v>
      </c>
      <c r="E8" s="18" t="s">
        <v>7</v>
      </c>
      <c r="F8" s="19" t="s">
        <v>8</v>
      </c>
      <c r="G8" s="1"/>
      <c r="H8" s="102"/>
      <c r="I8" s="102"/>
    </row>
    <row r="9" spans="1:9" customFormat="1">
      <c r="A9" s="21">
        <v>1</v>
      </c>
      <c r="B9" s="22" t="s">
        <v>9</v>
      </c>
      <c r="C9" s="23">
        <v>0.38</v>
      </c>
      <c r="D9" s="24"/>
      <c r="E9" s="25">
        <f>(30*C9)</f>
        <v>11.4</v>
      </c>
      <c r="F9" s="25"/>
      <c r="G9" s="26" t="s">
        <v>10</v>
      </c>
    </row>
    <row r="10" spans="1:9">
      <c r="A10" s="21">
        <v>2</v>
      </c>
      <c r="B10" s="22" t="s">
        <v>11</v>
      </c>
      <c r="C10" s="23">
        <v>0.38</v>
      </c>
      <c r="D10" s="24"/>
      <c r="E10" s="25">
        <f>(30*C10)</f>
        <v>11.4</v>
      </c>
      <c r="F10" s="25"/>
      <c r="G10" s="26" t="s">
        <v>10</v>
      </c>
      <c r="H10" s="27"/>
      <c r="I10" s="28"/>
    </row>
    <row r="11" spans="1:9">
      <c r="A11" s="21">
        <v>3</v>
      </c>
      <c r="B11" s="22" t="s">
        <v>12</v>
      </c>
      <c r="C11" s="23">
        <v>0.56999999999999995</v>
      </c>
      <c r="D11" s="24"/>
      <c r="E11" s="25">
        <f>(30*C11)</f>
        <v>17.099999999999998</v>
      </c>
      <c r="F11" s="25"/>
      <c r="G11" s="26" t="s">
        <v>10</v>
      </c>
      <c r="H11" s="27"/>
      <c r="I11" s="28"/>
    </row>
    <row r="12" spans="1:9">
      <c r="A12" s="21">
        <v>4</v>
      </c>
      <c r="B12" s="22" t="s">
        <v>13</v>
      </c>
      <c r="C12" s="23">
        <v>0.76</v>
      </c>
      <c r="D12" s="24"/>
      <c r="E12" s="25">
        <f>(30*C12)</f>
        <v>22.8</v>
      </c>
      <c r="F12" s="25"/>
      <c r="G12" s="26" t="s">
        <v>10</v>
      </c>
      <c r="I12" s="28"/>
    </row>
    <row r="13" spans="1:9">
      <c r="A13" s="29"/>
      <c r="B13" s="30"/>
      <c r="C13" s="31"/>
      <c r="D13" s="32"/>
      <c r="E13" s="33"/>
      <c r="F13" s="33"/>
      <c r="G13" s="34"/>
      <c r="I13" s="28"/>
    </row>
    <row r="14" spans="1:9">
      <c r="A14" s="21">
        <v>5</v>
      </c>
      <c r="B14" s="22" t="s">
        <v>14</v>
      </c>
      <c r="C14" s="23">
        <v>0.76</v>
      </c>
      <c r="D14" s="24"/>
      <c r="E14" s="25">
        <f>(30*C14)</f>
        <v>22.8</v>
      </c>
      <c r="F14" s="25"/>
      <c r="G14" s="26" t="s">
        <v>10</v>
      </c>
      <c r="H14" s="35"/>
      <c r="I14" s="28"/>
    </row>
    <row r="15" spans="1:9" ht="16.350000000000001" customHeight="1">
      <c r="A15" s="21">
        <v>6</v>
      </c>
      <c r="B15" s="22" t="s">
        <v>15</v>
      </c>
      <c r="C15" s="23">
        <v>0.76</v>
      </c>
      <c r="D15" s="24"/>
      <c r="E15" s="25">
        <f>(30*C15)</f>
        <v>22.8</v>
      </c>
      <c r="F15" s="25"/>
      <c r="G15" s="26" t="s">
        <v>10</v>
      </c>
      <c r="H15" s="36"/>
      <c r="I15" s="28"/>
    </row>
    <row r="16" spans="1:9">
      <c r="A16" s="21">
        <v>7</v>
      </c>
      <c r="B16" s="22" t="s">
        <v>16</v>
      </c>
      <c r="C16" s="23">
        <v>0.95</v>
      </c>
      <c r="D16" s="24"/>
      <c r="E16" s="25">
        <f>(30*C16)</f>
        <v>28.5</v>
      </c>
      <c r="F16" s="25"/>
      <c r="G16" s="26" t="s">
        <v>10</v>
      </c>
      <c r="H16" s="35"/>
      <c r="I16" s="28"/>
    </row>
    <row r="17" spans="1:9">
      <c r="A17" s="21">
        <v>8</v>
      </c>
      <c r="B17" s="22" t="s">
        <v>17</v>
      </c>
      <c r="C17" s="23">
        <v>1.1399999999999999</v>
      </c>
      <c r="D17" s="24"/>
      <c r="E17" s="25">
        <f>(30*C17)</f>
        <v>34.199999999999996</v>
      </c>
      <c r="F17" s="25"/>
      <c r="G17" s="26" t="s">
        <v>10</v>
      </c>
      <c r="H17" s="35"/>
      <c r="I17" s="28"/>
    </row>
    <row r="18" spans="1:9">
      <c r="A18" s="29"/>
      <c r="B18" s="37"/>
      <c r="C18" s="31"/>
      <c r="D18" s="32"/>
      <c r="E18" s="33"/>
      <c r="F18" s="33"/>
      <c r="G18" s="34"/>
      <c r="H18" s="27"/>
      <c r="I18" s="28"/>
    </row>
    <row r="19" spans="1:9" ht="23.25">
      <c r="A19" s="21">
        <v>9</v>
      </c>
      <c r="B19" s="38" t="s">
        <v>18</v>
      </c>
      <c r="C19" s="23">
        <v>1.1100000000000001</v>
      </c>
      <c r="D19" s="24"/>
      <c r="E19" s="25">
        <f>(30*C19)</f>
        <v>33.300000000000004</v>
      </c>
      <c r="F19" s="25"/>
      <c r="G19" s="26" t="s">
        <v>10</v>
      </c>
      <c r="H19" s="27"/>
      <c r="I19" s="28"/>
    </row>
    <row r="20" spans="1:9" ht="23.25">
      <c r="A20" s="21">
        <v>10</v>
      </c>
      <c r="B20" s="38" t="s">
        <v>19</v>
      </c>
      <c r="C20" s="23">
        <v>1.66</v>
      </c>
      <c r="D20" s="24"/>
      <c r="E20" s="25">
        <f>(30*C20)</f>
        <v>49.8</v>
      </c>
      <c r="F20" s="25"/>
      <c r="G20" s="26" t="s">
        <v>10</v>
      </c>
      <c r="H20" s="27"/>
      <c r="I20" s="28"/>
    </row>
    <row r="21" spans="1:9">
      <c r="A21" s="39"/>
      <c r="B21" s="40"/>
      <c r="C21" s="41"/>
      <c r="D21" s="42"/>
      <c r="E21" s="33"/>
      <c r="F21" s="43"/>
      <c r="G21" s="44"/>
      <c r="H21" s="27"/>
      <c r="I21" s="28"/>
    </row>
    <row r="22" spans="1:9" ht="22.5">
      <c r="A22" s="21">
        <v>11</v>
      </c>
      <c r="B22" s="45" t="s">
        <v>20</v>
      </c>
      <c r="C22" s="23">
        <v>0.38</v>
      </c>
      <c r="D22" s="24"/>
      <c r="E22" s="25">
        <f>(30*C22)</f>
        <v>11.4</v>
      </c>
      <c r="F22" s="25"/>
      <c r="G22" s="26" t="s">
        <v>10</v>
      </c>
      <c r="I22" s="28"/>
    </row>
    <row r="23" spans="1:9" ht="22.5">
      <c r="A23" s="21">
        <v>12</v>
      </c>
      <c r="B23" s="45" t="s">
        <v>21</v>
      </c>
      <c r="C23" s="23">
        <v>0.38</v>
      </c>
      <c r="D23" s="24"/>
      <c r="E23" s="25">
        <f>(30*C23)</f>
        <v>11.4</v>
      </c>
      <c r="F23" s="25"/>
      <c r="G23" s="26" t="s">
        <v>10</v>
      </c>
      <c r="I23" s="28"/>
    </row>
    <row r="24" spans="1:9" ht="22.5">
      <c r="A24" s="21">
        <v>13</v>
      </c>
      <c r="B24" s="45" t="s">
        <v>22</v>
      </c>
      <c r="C24" s="23">
        <v>0.56999999999999995</v>
      </c>
      <c r="D24" s="24"/>
      <c r="E24" s="25">
        <f>(30*C24)</f>
        <v>17.099999999999998</v>
      </c>
      <c r="F24" s="25"/>
      <c r="G24" s="26" t="s">
        <v>10</v>
      </c>
      <c r="I24" s="28"/>
    </row>
    <row r="25" spans="1:9" ht="22.5">
      <c r="A25" s="21">
        <v>14</v>
      </c>
      <c r="B25" s="45" t="s">
        <v>23</v>
      </c>
      <c r="C25" s="23">
        <v>0.76</v>
      </c>
      <c r="D25" s="24"/>
      <c r="E25" s="25">
        <f>(30*C25)</f>
        <v>22.8</v>
      </c>
      <c r="F25" s="25"/>
      <c r="G25" s="26" t="s">
        <v>10</v>
      </c>
      <c r="I25" s="28"/>
    </row>
    <row r="26" spans="1:9">
      <c r="A26" s="39"/>
      <c r="B26" s="46"/>
      <c r="C26" s="41"/>
      <c r="D26" s="42"/>
      <c r="E26" s="43"/>
      <c r="F26" s="43"/>
      <c r="G26" s="44"/>
      <c r="I26" s="28"/>
    </row>
    <row r="27" spans="1:9">
      <c r="A27" s="21">
        <v>20</v>
      </c>
      <c r="B27" s="22" t="s">
        <v>24</v>
      </c>
      <c r="C27" s="23"/>
      <c r="D27" s="47">
        <v>1.8936752966614501</v>
      </c>
      <c r="E27" s="48"/>
      <c r="F27" s="25">
        <f>(0.6*D27)</f>
        <v>1.13620517799687</v>
      </c>
      <c r="G27" s="26" t="s">
        <v>10</v>
      </c>
      <c r="I27" s="28"/>
    </row>
    <row r="28" spans="1:9" ht="23.25">
      <c r="A28" s="21">
        <v>21</v>
      </c>
      <c r="B28" s="22" t="s">
        <v>25</v>
      </c>
      <c r="C28" s="23"/>
      <c r="D28" s="47">
        <v>1.89</v>
      </c>
      <c r="E28" s="48"/>
      <c r="F28" s="25">
        <f>(0.6*D28)</f>
        <v>1.1339999999999999</v>
      </c>
      <c r="G28" s="26" t="s">
        <v>10</v>
      </c>
      <c r="I28" s="28"/>
    </row>
    <row r="29" spans="1:9" ht="23.25">
      <c r="A29" s="21">
        <v>22</v>
      </c>
      <c r="B29" s="22" t="s">
        <v>26</v>
      </c>
      <c r="C29" s="23"/>
      <c r="D29" s="47">
        <v>2.84</v>
      </c>
      <c r="E29" s="48"/>
      <c r="F29" s="25">
        <f>(0.6*D29)</f>
        <v>1.704</v>
      </c>
      <c r="G29" s="26" t="s">
        <v>10</v>
      </c>
      <c r="I29" s="28"/>
    </row>
    <row r="30" spans="1:9" ht="23.25">
      <c r="A30" s="21">
        <v>23</v>
      </c>
      <c r="B30" s="22" t="s">
        <v>27</v>
      </c>
      <c r="C30" s="23"/>
      <c r="D30" s="47">
        <v>3.79</v>
      </c>
      <c r="E30" s="48"/>
      <c r="F30" s="25">
        <f>(0.6*D30)</f>
        <v>2.274</v>
      </c>
      <c r="G30" s="26" t="s">
        <v>10</v>
      </c>
      <c r="I30" s="28"/>
    </row>
    <row r="31" spans="1:9">
      <c r="A31" s="29"/>
      <c r="B31" s="37"/>
      <c r="C31" s="31"/>
      <c r="D31" s="32"/>
      <c r="E31" s="49"/>
      <c r="F31" s="33"/>
      <c r="G31" s="34"/>
      <c r="I31" s="28"/>
    </row>
    <row r="32" spans="1:9">
      <c r="A32" s="21">
        <v>24</v>
      </c>
      <c r="B32" s="22" t="s">
        <v>28</v>
      </c>
      <c r="C32" s="23"/>
      <c r="D32" s="50">
        <v>3.7873505933229001</v>
      </c>
      <c r="E32" s="48"/>
      <c r="F32" s="25">
        <f>(0.6*D32)</f>
        <v>2.2724103559937401</v>
      </c>
      <c r="G32" s="26" t="s">
        <v>10</v>
      </c>
      <c r="I32" s="28"/>
    </row>
    <row r="33" spans="1:9" ht="23.25">
      <c r="A33" s="21">
        <v>25</v>
      </c>
      <c r="B33" s="22" t="s">
        <v>29</v>
      </c>
      <c r="C33" s="23"/>
      <c r="D33" s="47">
        <v>3.79</v>
      </c>
      <c r="E33" s="48"/>
      <c r="F33" s="25">
        <f>(0.6*D33)</f>
        <v>2.274</v>
      </c>
      <c r="G33" s="26" t="s">
        <v>10</v>
      </c>
      <c r="I33" s="28"/>
    </row>
    <row r="34" spans="1:9" ht="23.25">
      <c r="A34" s="21">
        <v>26</v>
      </c>
      <c r="B34" s="22" t="s">
        <v>30</v>
      </c>
      <c r="C34" s="23"/>
      <c r="D34" s="47">
        <v>4.7300000000000004</v>
      </c>
      <c r="E34" s="48"/>
      <c r="F34" s="25">
        <f>(0.6*D34)</f>
        <v>2.8380000000000001</v>
      </c>
      <c r="G34" s="26" t="s">
        <v>10</v>
      </c>
      <c r="I34" s="28"/>
    </row>
    <row r="35" spans="1:9" ht="23.25">
      <c r="A35" s="21">
        <v>27</v>
      </c>
      <c r="B35" s="22" t="s">
        <v>31</v>
      </c>
      <c r="C35" s="23"/>
      <c r="D35" s="50">
        <v>5.68</v>
      </c>
      <c r="E35" s="48"/>
      <c r="F35" s="25">
        <f>(0.6*D35)</f>
        <v>3.4079999999999999</v>
      </c>
      <c r="G35" s="26" t="s">
        <v>10</v>
      </c>
      <c r="I35" s="28"/>
    </row>
    <row r="36" spans="1:9">
      <c r="A36" s="29"/>
      <c r="B36" s="37"/>
      <c r="C36" s="31"/>
      <c r="D36" s="32"/>
      <c r="E36" s="49"/>
      <c r="F36" s="33"/>
      <c r="G36" s="34"/>
      <c r="I36" s="28"/>
    </row>
    <row r="37" spans="1:9">
      <c r="A37" s="21">
        <v>28</v>
      </c>
      <c r="B37" s="22" t="s">
        <v>32</v>
      </c>
      <c r="C37" s="23"/>
      <c r="D37" s="47">
        <v>3.7873505933229001</v>
      </c>
      <c r="E37" s="48"/>
      <c r="F37" s="25">
        <f>(0.6*D37)</f>
        <v>2.2724103559937401</v>
      </c>
      <c r="G37" s="26" t="s">
        <v>10</v>
      </c>
      <c r="I37" s="28"/>
    </row>
    <row r="38" spans="1:9" ht="23.25">
      <c r="A38" s="21">
        <v>29</v>
      </c>
      <c r="B38" s="22" t="s">
        <v>33</v>
      </c>
      <c r="C38" s="23"/>
      <c r="D38" s="47">
        <v>3.79</v>
      </c>
      <c r="E38" s="48"/>
      <c r="F38" s="25">
        <f>(0.6*D38)</f>
        <v>2.274</v>
      </c>
      <c r="G38" s="26" t="s">
        <v>10</v>
      </c>
      <c r="I38" s="28"/>
    </row>
    <row r="39" spans="1:9" ht="23.25">
      <c r="A39" s="21">
        <v>30</v>
      </c>
      <c r="B39" s="22" t="s">
        <v>34</v>
      </c>
      <c r="C39" s="23"/>
      <c r="D39" s="47">
        <v>5.68</v>
      </c>
      <c r="E39" s="48"/>
      <c r="F39" s="25">
        <f>(0.6*D39)</f>
        <v>3.4079999999999999</v>
      </c>
      <c r="G39" s="26" t="s">
        <v>10</v>
      </c>
      <c r="I39" s="28"/>
    </row>
    <row r="40" spans="1:9" ht="23.25">
      <c r="A40" s="21">
        <v>31</v>
      </c>
      <c r="B40" s="22" t="s">
        <v>35</v>
      </c>
      <c r="C40" s="23"/>
      <c r="D40" s="50">
        <v>7.57</v>
      </c>
      <c r="E40" s="48"/>
      <c r="F40" s="25">
        <f>(0.6*D40)</f>
        <v>4.5419999999999998</v>
      </c>
      <c r="G40" s="26" t="s">
        <v>10</v>
      </c>
      <c r="I40" s="28"/>
    </row>
    <row r="41" spans="1:9">
      <c r="A41" s="29"/>
      <c r="B41" s="30"/>
      <c r="C41" s="31"/>
      <c r="D41" s="32"/>
      <c r="E41" s="49"/>
      <c r="F41" s="33"/>
      <c r="G41" s="34"/>
      <c r="I41" s="28"/>
    </row>
    <row r="42" spans="1:9">
      <c r="A42" s="21">
        <v>32</v>
      </c>
      <c r="B42" s="22" t="s">
        <v>36</v>
      </c>
      <c r="C42" s="23"/>
      <c r="D42" s="47">
        <v>7.5747011866458003</v>
      </c>
      <c r="E42" s="48"/>
      <c r="F42" s="25">
        <f>(0.6*D42)</f>
        <v>4.5448207119874802</v>
      </c>
      <c r="G42" s="26" t="s">
        <v>10</v>
      </c>
      <c r="I42" s="28"/>
    </row>
    <row r="43" spans="1:9" ht="23.25">
      <c r="A43" s="21">
        <v>33</v>
      </c>
      <c r="B43" s="22" t="s">
        <v>37</v>
      </c>
      <c r="C43" s="23"/>
      <c r="D43" s="47">
        <v>7.57</v>
      </c>
      <c r="E43" s="48"/>
      <c r="F43" s="25">
        <f>(0.6*D43)</f>
        <v>4.5419999999999998</v>
      </c>
      <c r="G43" s="26" t="s">
        <v>10</v>
      </c>
      <c r="I43" s="28"/>
    </row>
    <row r="44" spans="1:9" ht="23.25">
      <c r="A44" s="21">
        <v>34</v>
      </c>
      <c r="B44" s="22" t="s">
        <v>38</v>
      </c>
      <c r="C44" s="23"/>
      <c r="D44" s="47">
        <v>9.4700000000000006</v>
      </c>
      <c r="E44" s="48"/>
      <c r="F44" s="25">
        <f>(0.6*D44)</f>
        <v>5.6820000000000004</v>
      </c>
      <c r="G44" s="26" t="s">
        <v>10</v>
      </c>
      <c r="H44" s="27"/>
      <c r="I44" s="28"/>
    </row>
    <row r="45" spans="1:9" ht="23.25">
      <c r="A45" s="21">
        <v>35</v>
      </c>
      <c r="B45" s="22" t="s">
        <v>39</v>
      </c>
      <c r="C45" s="23"/>
      <c r="D45" s="47">
        <v>11.36</v>
      </c>
      <c r="E45" s="48"/>
      <c r="F45" s="25">
        <f>(0.6*D45)</f>
        <v>6.8159999999999998</v>
      </c>
      <c r="G45" s="26" t="s">
        <v>10</v>
      </c>
      <c r="H45" s="27"/>
      <c r="I45" s="28"/>
    </row>
    <row r="46" spans="1:9">
      <c r="A46" s="29"/>
      <c r="B46" s="37"/>
      <c r="C46" s="31"/>
      <c r="D46" s="32"/>
      <c r="E46" s="49"/>
      <c r="F46" s="33"/>
      <c r="G46" s="34"/>
      <c r="H46" s="27"/>
      <c r="I46" s="28"/>
    </row>
    <row r="47" spans="1:9">
      <c r="A47" s="21">
        <v>36</v>
      </c>
      <c r="B47" s="22" t="s">
        <v>40</v>
      </c>
      <c r="C47" s="23"/>
      <c r="D47" s="24">
        <v>5.6810258899843502</v>
      </c>
      <c r="E47" s="48"/>
      <c r="F47" s="25">
        <f>(0.6*D47)</f>
        <v>3.4086155339906101</v>
      </c>
      <c r="G47" s="26" t="s">
        <v>10</v>
      </c>
      <c r="H47" s="27"/>
      <c r="I47" s="28"/>
    </row>
    <row r="48" spans="1:9" ht="23.25">
      <c r="A48" s="21">
        <v>37</v>
      </c>
      <c r="B48" s="22" t="s">
        <v>41</v>
      </c>
      <c r="C48" s="23"/>
      <c r="D48" s="24">
        <v>5.68</v>
      </c>
      <c r="E48" s="48"/>
      <c r="F48" s="25">
        <f>(0.6*D48)</f>
        <v>3.4079999999999999</v>
      </c>
      <c r="G48" s="26" t="s">
        <v>10</v>
      </c>
      <c r="H48" s="27"/>
      <c r="I48" s="28"/>
    </row>
    <row r="49" spans="1:9" ht="23.25">
      <c r="A49" s="21">
        <v>38</v>
      </c>
      <c r="B49" s="22" t="s">
        <v>42</v>
      </c>
      <c r="C49" s="23"/>
      <c r="D49" s="24">
        <v>8.52</v>
      </c>
      <c r="E49" s="48"/>
      <c r="F49" s="25">
        <f>(0.6*D49)</f>
        <v>5.1119999999999992</v>
      </c>
      <c r="G49" s="26" t="s">
        <v>10</v>
      </c>
      <c r="H49" s="27"/>
      <c r="I49" s="28"/>
    </row>
    <row r="50" spans="1:9" ht="23.25">
      <c r="A50" s="21">
        <v>39</v>
      </c>
      <c r="B50" s="22" t="s">
        <v>43</v>
      </c>
      <c r="C50" s="23"/>
      <c r="D50" s="24">
        <v>11.36</v>
      </c>
      <c r="E50" s="48"/>
      <c r="F50" s="25">
        <f>(0.6*D50)</f>
        <v>6.8159999999999998</v>
      </c>
      <c r="G50" s="26" t="s">
        <v>10</v>
      </c>
      <c r="H50" s="27"/>
      <c r="I50" s="28"/>
    </row>
    <row r="51" spans="1:9">
      <c r="A51" s="29"/>
      <c r="B51" s="30"/>
      <c r="C51" s="31"/>
      <c r="D51" s="32"/>
      <c r="E51" s="49"/>
      <c r="F51" s="33"/>
      <c r="G51" s="34"/>
      <c r="H51" s="27"/>
      <c r="I51" s="28"/>
    </row>
    <row r="52" spans="1:9">
      <c r="A52" s="21">
        <v>40</v>
      </c>
      <c r="B52" s="51" t="s">
        <v>44</v>
      </c>
      <c r="C52" s="23"/>
      <c r="D52" s="24">
        <v>11.3620517799687</v>
      </c>
      <c r="E52" s="48"/>
      <c r="F52" s="25">
        <f>(0.6*D52)</f>
        <v>6.8172310679812202</v>
      </c>
      <c r="G52" s="26" t="s">
        <v>10</v>
      </c>
      <c r="H52" s="27"/>
      <c r="I52" s="28"/>
    </row>
    <row r="53" spans="1:9" ht="23.25">
      <c r="A53" s="21">
        <v>41</v>
      </c>
      <c r="B53" s="22" t="s">
        <v>45</v>
      </c>
      <c r="C53" s="23"/>
      <c r="D53" s="24">
        <v>11.36</v>
      </c>
      <c r="E53" s="48"/>
      <c r="F53" s="25">
        <f>(0.6*D53)</f>
        <v>6.8159999999999998</v>
      </c>
      <c r="G53" s="26" t="s">
        <v>10</v>
      </c>
      <c r="H53" s="27"/>
      <c r="I53" s="28"/>
    </row>
    <row r="54" spans="1:9" ht="22.5">
      <c r="A54" s="21">
        <v>42</v>
      </c>
      <c r="B54" s="51" t="s">
        <v>46</v>
      </c>
      <c r="C54" s="23"/>
      <c r="D54" s="24">
        <v>14.2</v>
      </c>
      <c r="E54" s="48"/>
      <c r="F54" s="25">
        <f>(0.6*D54)</f>
        <v>8.52</v>
      </c>
      <c r="G54" s="26" t="s">
        <v>10</v>
      </c>
      <c r="H54" s="27"/>
      <c r="I54" s="28"/>
    </row>
    <row r="55" spans="1:9" ht="23.25">
      <c r="A55" s="21">
        <v>43</v>
      </c>
      <c r="B55" s="22" t="s">
        <v>47</v>
      </c>
      <c r="C55" s="23"/>
      <c r="D55" s="24">
        <v>17.04</v>
      </c>
      <c r="E55" s="48"/>
      <c r="F55" s="25">
        <f>(0.6*D55)</f>
        <v>10.223999999999998</v>
      </c>
      <c r="G55" s="26" t="s">
        <v>10</v>
      </c>
    </row>
    <row r="56" spans="1:9">
      <c r="A56" s="29"/>
      <c r="B56" s="37"/>
      <c r="C56" s="31"/>
      <c r="D56" s="32"/>
      <c r="E56" s="49"/>
      <c r="F56" s="33"/>
      <c r="G56" s="34"/>
    </row>
    <row r="57" spans="1:9" ht="30">
      <c r="A57" s="21">
        <v>44</v>
      </c>
      <c r="B57" s="38" t="s">
        <v>48</v>
      </c>
      <c r="C57" s="23"/>
      <c r="D57" s="24">
        <v>1.27</v>
      </c>
      <c r="E57" s="48"/>
      <c r="F57" s="25">
        <f>(0.6*D57)</f>
        <v>0.76200000000000001</v>
      </c>
      <c r="G57" s="52" t="s">
        <v>49</v>
      </c>
    </row>
    <row r="58" spans="1:9" ht="30">
      <c r="A58" s="21">
        <v>45</v>
      </c>
      <c r="B58" s="38" t="s">
        <v>50</v>
      </c>
      <c r="C58" s="23"/>
      <c r="D58" s="24">
        <v>1.27</v>
      </c>
      <c r="E58" s="48"/>
      <c r="F58" s="25">
        <f>(0.6*D58)</f>
        <v>0.76200000000000001</v>
      </c>
      <c r="G58" s="52" t="s">
        <v>49</v>
      </c>
    </row>
    <row r="59" spans="1:9" ht="30">
      <c r="A59" s="21">
        <v>46</v>
      </c>
      <c r="B59" s="38" t="s">
        <v>51</v>
      </c>
      <c r="C59" s="23"/>
      <c r="D59" s="24">
        <v>1.9</v>
      </c>
      <c r="E59" s="48"/>
      <c r="F59" s="25">
        <f>(0.6*D59)</f>
        <v>1.1399999999999999</v>
      </c>
      <c r="G59" s="52" t="s">
        <v>49</v>
      </c>
    </row>
    <row r="60" spans="1:9" ht="30">
      <c r="A60" s="21">
        <v>47</v>
      </c>
      <c r="B60" s="38" t="s">
        <v>52</v>
      </c>
      <c r="C60" s="23"/>
      <c r="D60" s="24">
        <v>2.5299999999999998</v>
      </c>
      <c r="E60" s="48"/>
      <c r="F60" s="25">
        <f>(0.6*D60)</f>
        <v>1.5179999999999998</v>
      </c>
      <c r="G60" s="52" t="s">
        <v>49</v>
      </c>
    </row>
    <row r="61" spans="1:9">
      <c r="A61" s="29"/>
      <c r="B61" s="37"/>
      <c r="C61" s="31"/>
      <c r="D61" s="32"/>
      <c r="E61" s="49"/>
      <c r="F61" s="33"/>
      <c r="G61" s="53"/>
    </row>
    <row r="62" spans="1:9" ht="23.25">
      <c r="A62" s="29">
        <v>48</v>
      </c>
      <c r="B62" s="38" t="s">
        <v>53</v>
      </c>
      <c r="C62" s="23"/>
      <c r="D62" s="24">
        <v>5.5088735902878501</v>
      </c>
      <c r="E62" s="48"/>
      <c r="F62" s="25">
        <f>(0.6*D62)</f>
        <v>3.3053241541727099</v>
      </c>
      <c r="G62" s="26" t="s">
        <v>10</v>
      </c>
    </row>
    <row r="63" spans="1:9" ht="23.25">
      <c r="A63" s="29">
        <v>49</v>
      </c>
      <c r="B63" s="38" t="s">
        <v>54</v>
      </c>
      <c r="C63" s="23"/>
      <c r="D63" s="24">
        <v>8.26</v>
      </c>
      <c r="E63" s="48"/>
      <c r="F63" s="25">
        <f>(0.6*D63)</f>
        <v>4.9559999999999995</v>
      </c>
      <c r="G63" s="26" t="s">
        <v>10</v>
      </c>
    </row>
    <row r="64" spans="1:9">
      <c r="A64" s="39"/>
      <c r="B64" s="40"/>
      <c r="C64" s="41"/>
      <c r="D64" s="42"/>
      <c r="E64" s="43"/>
      <c r="F64" s="33"/>
      <c r="G64" s="44"/>
    </row>
    <row r="65" spans="1:7" ht="63.75">
      <c r="A65" s="21">
        <v>50</v>
      </c>
      <c r="B65" s="54" t="s">
        <v>55</v>
      </c>
      <c r="C65" s="23"/>
      <c r="D65" s="47">
        <v>82.64</v>
      </c>
      <c r="E65" s="48"/>
      <c r="F65" s="25">
        <f>(0.6*D65)</f>
        <v>49.583999999999996</v>
      </c>
      <c r="G65" s="19" t="s">
        <v>56</v>
      </c>
    </row>
    <row r="66" spans="1:7">
      <c r="A66" s="29"/>
      <c r="B66" s="55"/>
      <c r="C66" s="31"/>
      <c r="D66" s="31"/>
      <c r="E66" s="49"/>
      <c r="F66" s="56"/>
      <c r="G66" s="53"/>
    </row>
    <row r="67" spans="1:7" ht="63.75">
      <c r="A67" s="21">
        <v>51</v>
      </c>
      <c r="B67" s="22" t="s">
        <v>57</v>
      </c>
      <c r="C67" s="23"/>
      <c r="D67" s="47">
        <v>41.32</v>
      </c>
      <c r="E67" s="48"/>
      <c r="F67" s="25">
        <f>(0.6*D67)</f>
        <v>24.791999999999998</v>
      </c>
      <c r="G67" s="19" t="s">
        <v>56</v>
      </c>
    </row>
    <row r="68" spans="1:7">
      <c r="A68" s="29"/>
      <c r="B68" s="37"/>
      <c r="C68" s="31"/>
      <c r="D68" s="31"/>
      <c r="E68" s="49"/>
      <c r="F68" s="56"/>
      <c r="G68" s="57"/>
    </row>
    <row r="69" spans="1:7" ht="56.25">
      <c r="A69" s="21">
        <v>52</v>
      </c>
      <c r="B69" s="51" t="s">
        <v>58</v>
      </c>
      <c r="C69" s="23"/>
      <c r="D69" s="47">
        <v>3.45</v>
      </c>
      <c r="E69" s="48"/>
      <c r="F69" s="25">
        <f>(0.6*D69)</f>
        <v>2.0699999999999998</v>
      </c>
      <c r="G69" s="57"/>
    </row>
    <row r="70" spans="1:7">
      <c r="A70" s="29"/>
      <c r="B70" s="58"/>
      <c r="C70" s="31"/>
      <c r="D70" s="31"/>
      <c r="E70" s="49"/>
      <c r="F70" s="56"/>
      <c r="G70" s="57"/>
    </row>
    <row r="71" spans="1:7" ht="25.5">
      <c r="A71" s="29">
        <v>53</v>
      </c>
      <c r="B71" s="51" t="s">
        <v>59</v>
      </c>
      <c r="C71" s="23"/>
      <c r="D71" s="47">
        <v>3.45</v>
      </c>
      <c r="E71" s="48"/>
      <c r="F71" s="25">
        <f>(0.6*D71)</f>
        <v>2.0699999999999998</v>
      </c>
      <c r="G71" s="19" t="s">
        <v>60</v>
      </c>
    </row>
    <row r="72" spans="1:7">
      <c r="A72" s="29"/>
      <c r="B72" s="58"/>
      <c r="C72" s="31"/>
      <c r="D72" s="31"/>
      <c r="E72" s="49"/>
      <c r="F72" s="56"/>
      <c r="G72" s="57"/>
    </row>
    <row r="73" spans="1:7" ht="25.5">
      <c r="A73" s="21">
        <v>54</v>
      </c>
      <c r="B73" s="51" t="s">
        <v>61</v>
      </c>
      <c r="C73" s="23"/>
      <c r="D73" s="47">
        <v>10.33</v>
      </c>
      <c r="E73" s="48"/>
      <c r="F73" s="25">
        <f>(0.6*D73)</f>
        <v>6.1979999999999995</v>
      </c>
      <c r="G73" s="19" t="s">
        <v>60</v>
      </c>
    </row>
    <row r="74" spans="1:7">
      <c r="A74" s="1"/>
      <c r="B74" s="6"/>
      <c r="C74" s="59"/>
      <c r="D74" s="60"/>
      <c r="E74" s="61"/>
      <c r="F74" s="61"/>
      <c r="G74" s="1"/>
    </row>
    <row r="75" spans="1:7">
      <c r="A75" s="1"/>
      <c r="B75" s="6"/>
      <c r="C75" s="3"/>
      <c r="D75" s="3"/>
      <c r="E75" s="4"/>
      <c r="F75" s="4"/>
      <c r="G75" s="1"/>
    </row>
    <row r="76" spans="1:7">
      <c r="A76" s="1"/>
      <c r="B76" s="6"/>
      <c r="C76" s="3"/>
      <c r="D76" s="3"/>
      <c r="E76" s="4"/>
      <c r="F76" s="4"/>
      <c r="G76" s="1"/>
    </row>
    <row r="77" spans="1:7" ht="15.75" customHeight="1">
      <c r="A77" s="1"/>
      <c r="B77" s="103" t="s">
        <v>62</v>
      </c>
      <c r="C77" s="62" t="s">
        <v>63</v>
      </c>
      <c r="D77" s="63"/>
      <c r="E77" s="4"/>
      <c r="F77" s="4"/>
      <c r="G77" s="1"/>
    </row>
    <row r="78" spans="1:7" ht="23.25">
      <c r="A78" s="1"/>
      <c r="B78" s="103"/>
      <c r="C78" s="64" t="s">
        <v>64</v>
      </c>
      <c r="D78" s="65"/>
      <c r="E78" s="4"/>
      <c r="F78" s="4"/>
      <c r="G78" s="1"/>
    </row>
    <row r="79" spans="1:7" ht="23.25">
      <c r="A79" s="1"/>
      <c r="B79" s="103"/>
      <c r="C79" s="64" t="s">
        <v>65</v>
      </c>
      <c r="D79" s="65"/>
      <c r="E79" s="4"/>
      <c r="F79" s="4"/>
      <c r="G79" s="1"/>
    </row>
    <row r="80" spans="1:7" ht="23.25">
      <c r="A80" s="1"/>
      <c r="B80" s="103"/>
      <c r="C80" s="64" t="s">
        <v>66</v>
      </c>
      <c r="D80" s="65"/>
      <c r="E80" s="4"/>
      <c r="F80" s="4"/>
      <c r="G80" s="1"/>
    </row>
    <row r="81" spans="1:7" ht="23.25">
      <c r="A81" s="1"/>
      <c r="B81" s="103"/>
      <c r="C81" s="64" t="s">
        <v>67</v>
      </c>
      <c r="D81" s="65"/>
      <c r="E81" s="4"/>
      <c r="F81" s="4"/>
      <c r="G81" s="1"/>
    </row>
  </sheetData>
  <mergeCells count="3">
    <mergeCell ref="B6:D6"/>
    <mergeCell ref="H8:I8"/>
    <mergeCell ref="B77:B81"/>
  </mergeCells>
  <pageMargins left="0.11811023622047245" right="0.11811023622047245" top="1.0236220472440944" bottom="1.0236220472440944" header="0.74803149606299213" footer="0.74803149606299213"/>
  <pageSetup paperSize="9" fitToWidth="0" fitToHeight="0" pageOrder="overThenDown" orientation="landscape"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sqref="A1:K22"/>
    </sheetView>
  </sheetViews>
  <sheetFormatPr defaultColWidth="8.7109375" defaultRowHeight="15"/>
  <cols>
    <col min="1" max="1" width="4.85546875" style="5" customWidth="1"/>
    <col min="2" max="2" width="13.5703125" customWidth="1"/>
    <col min="3" max="6" width="8.7109375" customWidth="1"/>
    <col min="7" max="7" width="10.7109375" customWidth="1"/>
    <col min="8" max="8" width="12.42578125" customWidth="1"/>
    <col min="9" max="10" width="8.7109375" customWidth="1"/>
    <col min="11" max="11" width="14.28515625" customWidth="1"/>
    <col min="12" max="12" width="16.140625" customWidth="1"/>
  </cols>
  <sheetData>
    <row r="1" spans="1:12" ht="21">
      <c r="D1" s="107" t="s">
        <v>68</v>
      </c>
      <c r="E1" s="107"/>
      <c r="F1" s="107"/>
      <c r="G1" s="107"/>
    </row>
    <row r="3" spans="1:12" ht="19.5" customHeight="1">
      <c r="B3" s="108" t="s">
        <v>69</v>
      </c>
      <c r="C3" s="108"/>
      <c r="D3" s="108"/>
      <c r="E3" s="108"/>
      <c r="F3" s="109">
        <v>0.6</v>
      </c>
      <c r="G3" s="109"/>
    </row>
    <row r="4" spans="1:12">
      <c r="C4" s="20"/>
      <c r="D4" s="20"/>
      <c r="E4" s="69"/>
      <c r="K4" s="70" t="s">
        <v>70</v>
      </c>
      <c r="L4" s="70"/>
    </row>
    <row r="5" spans="1:12" s="70" customFormat="1" ht="15.75" customHeight="1">
      <c r="A5" s="71">
        <v>1</v>
      </c>
      <c r="B5" s="110" t="s">
        <v>71</v>
      </c>
      <c r="C5" s="110"/>
      <c r="D5" s="110"/>
      <c r="E5" s="110"/>
      <c r="F5" s="110"/>
      <c r="G5" s="110"/>
      <c r="H5" s="110"/>
      <c r="I5" s="110"/>
      <c r="J5" s="72">
        <v>0.18</v>
      </c>
      <c r="K5" s="73">
        <f>F3*J5*10</f>
        <v>1.08</v>
      </c>
      <c r="L5" s="73"/>
    </row>
    <row r="6" spans="1:12" s="70" customFormat="1" ht="15.75" customHeight="1">
      <c r="A6" s="71"/>
      <c r="B6" s="74"/>
      <c r="C6" s="74"/>
      <c r="D6" s="74"/>
      <c r="E6" s="74"/>
      <c r="F6" s="74"/>
      <c r="G6" s="74"/>
      <c r="H6" s="74"/>
      <c r="I6" s="74"/>
      <c r="J6" s="69"/>
      <c r="K6" s="73"/>
      <c r="L6" s="73"/>
    </row>
    <row r="7" spans="1:12" s="70" customFormat="1" ht="15.75" customHeight="1">
      <c r="A7" s="71">
        <v>3</v>
      </c>
      <c r="B7" s="110" t="s">
        <v>72</v>
      </c>
      <c r="C7" s="110"/>
      <c r="D7" s="110"/>
      <c r="E7" s="110"/>
      <c r="F7" s="110"/>
      <c r="G7" s="110"/>
      <c r="H7" s="110"/>
      <c r="I7" s="110"/>
      <c r="J7" s="72">
        <v>0.11</v>
      </c>
      <c r="K7" s="73">
        <f>F3*J7*5</f>
        <v>0.33</v>
      </c>
      <c r="L7" s="73"/>
    </row>
    <row r="8" spans="1:12" s="70" customFormat="1" ht="15.75" customHeight="1">
      <c r="A8" s="71"/>
      <c r="B8" s="74"/>
      <c r="C8" s="74"/>
      <c r="D8" s="74"/>
      <c r="E8" s="74"/>
      <c r="F8" s="74"/>
      <c r="G8" s="74"/>
      <c r="H8" s="74"/>
      <c r="I8" s="74"/>
      <c r="J8" s="69"/>
      <c r="K8" s="73"/>
      <c r="L8" s="73"/>
    </row>
    <row r="9" spans="1:12" s="70" customFormat="1" ht="15.75" customHeight="1">
      <c r="A9" s="71"/>
      <c r="B9" s="74"/>
      <c r="C9" s="75">
        <v>10</v>
      </c>
      <c r="D9" s="75">
        <v>15</v>
      </c>
      <c r="E9" s="75">
        <v>20</v>
      </c>
      <c r="F9" s="75">
        <v>25</v>
      </c>
      <c r="G9" s="75">
        <v>30</v>
      </c>
      <c r="H9" s="74"/>
      <c r="I9" s="74"/>
      <c r="J9" s="69"/>
      <c r="K9" s="73"/>
      <c r="L9" s="73"/>
    </row>
    <row r="10" spans="1:12" s="70" customFormat="1" ht="15.75" customHeight="1">
      <c r="A10" s="71"/>
      <c r="B10" s="76" t="s">
        <v>73</v>
      </c>
      <c r="C10" s="77">
        <f>K5</f>
        <v>1.08</v>
      </c>
      <c r="D10" s="77">
        <f>C10+K7</f>
        <v>1.4100000000000001</v>
      </c>
      <c r="E10" s="77">
        <f>D10+K7</f>
        <v>1.7400000000000002</v>
      </c>
      <c r="F10" s="77">
        <f>E10+K7</f>
        <v>2.0700000000000003</v>
      </c>
      <c r="G10" s="77">
        <f>F10+K7</f>
        <v>2.4000000000000004</v>
      </c>
      <c r="H10" s="74"/>
      <c r="I10" s="74"/>
      <c r="J10" s="69"/>
      <c r="K10" s="73"/>
      <c r="L10" s="73"/>
    </row>
    <row r="11" spans="1:12" s="70" customFormat="1" ht="15.75" customHeight="1">
      <c r="A11" s="71"/>
      <c r="B11" s="74"/>
      <c r="C11" s="74"/>
      <c r="D11" s="74"/>
      <c r="E11" s="74"/>
      <c r="F11" s="74"/>
      <c r="G11" s="74"/>
      <c r="H11" s="74"/>
      <c r="I11" s="74"/>
      <c r="J11" s="69"/>
      <c r="K11" s="73"/>
      <c r="L11" s="73"/>
    </row>
    <row r="12" spans="1:12" ht="15.75" customHeight="1">
      <c r="A12" s="71" t="s">
        <v>74</v>
      </c>
      <c r="B12" s="110" t="s">
        <v>75</v>
      </c>
      <c r="C12" s="110"/>
      <c r="D12" s="110"/>
      <c r="E12" s="110"/>
      <c r="F12" s="110"/>
      <c r="G12" s="110"/>
      <c r="H12" s="110"/>
      <c r="I12" s="78">
        <v>0.5</v>
      </c>
    </row>
    <row r="13" spans="1:12">
      <c r="A13" s="71"/>
      <c r="B13" s="20"/>
      <c r="C13" s="20"/>
      <c r="D13" s="20"/>
      <c r="E13" s="20"/>
      <c r="F13" s="20"/>
      <c r="G13" s="20"/>
      <c r="H13" s="20"/>
      <c r="I13" s="79"/>
    </row>
    <row r="14" spans="1:12" ht="25.5" customHeight="1">
      <c r="A14" s="71" t="s">
        <v>76</v>
      </c>
      <c r="B14" s="104" t="s">
        <v>77</v>
      </c>
      <c r="C14" s="104"/>
      <c r="D14" s="104"/>
      <c r="E14" s="104"/>
      <c r="F14" s="104"/>
      <c r="G14" s="104"/>
      <c r="H14" s="104"/>
      <c r="I14" s="78">
        <v>0.5</v>
      </c>
    </row>
    <row r="15" spans="1:12">
      <c r="A15"/>
      <c r="B15" s="20"/>
      <c r="C15" s="20"/>
      <c r="D15" s="20"/>
      <c r="E15" s="20"/>
      <c r="F15" s="20"/>
      <c r="G15" s="20"/>
      <c r="H15" s="20"/>
      <c r="I15" s="79"/>
    </row>
    <row r="16" spans="1:12" ht="29.25" customHeight="1">
      <c r="A16" s="71" t="s">
        <v>78</v>
      </c>
      <c r="B16" s="105" t="s">
        <v>79</v>
      </c>
      <c r="C16" s="105"/>
      <c r="D16" s="105"/>
      <c r="E16" s="105"/>
      <c r="F16" s="105"/>
      <c r="G16" s="105"/>
      <c r="H16" s="105"/>
      <c r="I16" s="78">
        <v>1</v>
      </c>
    </row>
    <row r="17" spans="1:9">
      <c r="A17" s="71"/>
      <c r="B17" s="20"/>
      <c r="C17" s="20"/>
      <c r="D17" s="20"/>
      <c r="E17" s="20"/>
      <c r="F17" s="20"/>
      <c r="G17" s="20"/>
      <c r="H17" s="20"/>
      <c r="I17" s="79"/>
    </row>
    <row r="19" spans="1:9" ht="63" customHeight="1">
      <c r="B19" s="106" t="s">
        <v>80</v>
      </c>
      <c r="C19" s="106"/>
      <c r="D19" s="106"/>
      <c r="E19" s="106"/>
      <c r="F19" s="106"/>
      <c r="G19" s="106"/>
      <c r="H19" s="106"/>
      <c r="I19" s="106"/>
    </row>
  </sheetData>
  <mergeCells count="9">
    <mergeCell ref="B14:H14"/>
    <mergeCell ref="B16:H16"/>
    <mergeCell ref="B19:I19"/>
    <mergeCell ref="D1:G1"/>
    <mergeCell ref="B3:E3"/>
    <mergeCell ref="F3:G3"/>
    <mergeCell ref="B5:I5"/>
    <mergeCell ref="B7:I7"/>
    <mergeCell ref="B12:H12"/>
  </mergeCells>
  <pageMargins left="0.31535433070866142" right="0.31535433070866142" top="1.0433070866141732" bottom="1.0433070866141732" header="0.74803149606299213" footer="0.74803149606299213"/>
  <pageSetup paperSize="9" fitToWidth="0" fitToHeight="0" pageOrder="overThenDown" orientation="landscape"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workbookViewId="0">
      <selection sqref="A1:J29"/>
    </sheetView>
  </sheetViews>
  <sheetFormatPr defaultColWidth="8.7109375" defaultRowHeight="13.9" customHeight="1"/>
  <cols>
    <col min="1" max="1" width="3.7109375" style="80" customWidth="1"/>
    <col min="2" max="2" width="66" customWidth="1"/>
    <col min="3" max="3" width="8.28515625" customWidth="1"/>
    <col min="4" max="4" width="8" style="67" customWidth="1"/>
  </cols>
  <sheetData>
    <row r="1" spans="1:10" ht="15.75" customHeight="1">
      <c r="C1" s="81"/>
      <c r="D1" s="81"/>
      <c r="E1" s="5"/>
      <c r="F1" s="5"/>
    </row>
    <row r="2" spans="1:10" ht="15.75" customHeight="1">
      <c r="B2" s="82" t="s">
        <v>81</v>
      </c>
      <c r="C2" s="83">
        <v>30</v>
      </c>
      <c r="D2" s="11"/>
      <c r="E2" s="5"/>
      <c r="F2" s="5"/>
    </row>
    <row r="3" spans="1:10" ht="15.75" customHeight="1">
      <c r="B3" s="82" t="s">
        <v>82</v>
      </c>
      <c r="C3" s="83">
        <v>24</v>
      </c>
      <c r="D3" s="11"/>
      <c r="E3" s="5"/>
      <c r="F3" s="5"/>
    </row>
    <row r="4" spans="1:10" ht="15.75" customHeight="1">
      <c r="B4" s="82" t="s">
        <v>83</v>
      </c>
      <c r="C4" s="83">
        <v>0.6</v>
      </c>
      <c r="D4" s="11"/>
      <c r="E4" s="5"/>
      <c r="F4" s="5"/>
    </row>
    <row r="5" spans="1:10" ht="15.75" customHeight="1">
      <c r="B5" s="82" t="s">
        <v>84</v>
      </c>
      <c r="C5" s="83">
        <v>0.36</v>
      </c>
      <c r="D5" s="11"/>
      <c r="E5" s="5"/>
      <c r="F5" s="5"/>
    </row>
    <row r="6" spans="1:10" ht="15.75" customHeight="1">
      <c r="B6" s="84"/>
      <c r="C6" s="11"/>
      <c r="D6" s="11"/>
      <c r="E6" s="5"/>
      <c r="F6" s="5"/>
    </row>
    <row r="7" spans="1:10" ht="59.65" customHeight="1">
      <c r="B7" s="85" t="s">
        <v>85</v>
      </c>
      <c r="C7" s="111" t="s">
        <v>86</v>
      </c>
      <c r="D7" s="111"/>
      <c r="E7" s="5"/>
      <c r="F7" s="5"/>
    </row>
    <row r="8" spans="1:10" ht="15.75" customHeight="1">
      <c r="B8" s="84"/>
      <c r="C8" s="11"/>
      <c r="D8" s="11"/>
      <c r="E8" s="5"/>
      <c r="F8" s="5"/>
    </row>
    <row r="9" spans="1:10" ht="60.75" customHeight="1">
      <c r="B9" s="112" t="s">
        <v>87</v>
      </c>
      <c r="C9" s="112"/>
      <c r="D9" s="112"/>
      <c r="E9" s="112"/>
      <c r="F9" s="86"/>
    </row>
    <row r="10" spans="1:10" ht="15.75" customHeight="1">
      <c r="C10" s="67"/>
      <c r="E10" s="5"/>
      <c r="F10" s="5"/>
    </row>
    <row r="11" spans="1:10" ht="25.5" customHeight="1">
      <c r="A11" s="87"/>
      <c r="B11" s="88" t="s">
        <v>88</v>
      </c>
      <c r="C11" s="113" t="s">
        <v>5</v>
      </c>
      <c r="D11" s="113"/>
      <c r="E11" s="114" t="s">
        <v>89</v>
      </c>
      <c r="F11" s="114"/>
      <c r="G11" s="115" t="s">
        <v>90</v>
      </c>
      <c r="H11" s="115"/>
      <c r="I11" s="114" t="s">
        <v>91</v>
      </c>
      <c r="J11" s="114"/>
    </row>
    <row r="12" spans="1:10" ht="30" customHeight="1">
      <c r="A12" s="87"/>
      <c r="B12" s="89"/>
      <c r="C12" s="90" t="s">
        <v>92</v>
      </c>
      <c r="D12" s="90" t="s">
        <v>93</v>
      </c>
      <c r="E12" s="91" t="s">
        <v>92</v>
      </c>
      <c r="F12" s="91" t="s">
        <v>93</v>
      </c>
      <c r="G12" s="92" t="s">
        <v>92</v>
      </c>
      <c r="H12" s="92" t="s">
        <v>93</v>
      </c>
      <c r="I12" s="91" t="s">
        <v>92</v>
      </c>
      <c r="J12" s="91" t="s">
        <v>93</v>
      </c>
    </row>
    <row r="13" spans="1:10" ht="15.75" customHeight="1">
      <c r="A13" s="87" t="s">
        <v>94</v>
      </c>
      <c r="B13" s="93" t="s">
        <v>95</v>
      </c>
      <c r="C13" s="94">
        <v>0.59</v>
      </c>
      <c r="D13" s="94"/>
      <c r="E13" s="95"/>
      <c r="F13" s="95"/>
      <c r="G13" s="96">
        <f t="shared" ref="G13:G21" si="0">(30*C13)</f>
        <v>17.7</v>
      </c>
      <c r="H13" s="96">
        <f>(24*D13)</f>
        <v>0</v>
      </c>
      <c r="I13" s="97">
        <f>(0.6*E13)</f>
        <v>0</v>
      </c>
      <c r="J13" s="97">
        <f>(0.36*F13)</f>
        <v>0</v>
      </c>
    </row>
    <row r="14" spans="1:10" ht="15.75" customHeight="1">
      <c r="A14" s="87" t="s">
        <v>96</v>
      </c>
      <c r="B14" s="98" t="s">
        <v>97</v>
      </c>
      <c r="C14" s="94">
        <v>0.15</v>
      </c>
      <c r="D14" s="94"/>
      <c r="E14" s="95"/>
      <c r="F14" s="95"/>
      <c r="G14" s="96">
        <f t="shared" si="0"/>
        <v>4.5</v>
      </c>
      <c r="H14" s="96">
        <f>(24*D14)</f>
        <v>0</v>
      </c>
      <c r="I14" s="97">
        <f>(0.6*E14)</f>
        <v>0</v>
      </c>
      <c r="J14" s="97">
        <f>(0.36*F14)</f>
        <v>0</v>
      </c>
    </row>
    <row r="15" spans="1:10" ht="15.75" customHeight="1">
      <c r="A15" s="87" t="s">
        <v>98</v>
      </c>
      <c r="B15" s="93" t="s">
        <v>99</v>
      </c>
      <c r="C15" s="94">
        <v>0.18</v>
      </c>
      <c r="D15" s="94"/>
      <c r="E15" s="95"/>
      <c r="F15" s="95"/>
      <c r="G15" s="96">
        <f t="shared" si="0"/>
        <v>5.3999999999999995</v>
      </c>
      <c r="H15" s="96">
        <f>(24*D15)</f>
        <v>0</v>
      </c>
      <c r="I15" s="97"/>
      <c r="J15" s="97"/>
    </row>
    <row r="16" spans="1:10" ht="15.75" customHeight="1">
      <c r="A16" s="87" t="s">
        <v>100</v>
      </c>
      <c r="B16" s="93" t="s">
        <v>101</v>
      </c>
      <c r="C16" s="94">
        <v>0.18</v>
      </c>
      <c r="D16" s="94"/>
      <c r="E16" s="95"/>
      <c r="F16" s="95"/>
      <c r="G16" s="96">
        <f t="shared" si="0"/>
        <v>5.3999999999999995</v>
      </c>
      <c r="H16" s="96"/>
      <c r="I16" s="72"/>
      <c r="J16" s="72"/>
    </row>
    <row r="17" spans="1:256" ht="35.85" customHeight="1">
      <c r="A17" s="87" t="s">
        <v>102</v>
      </c>
      <c r="B17" s="93" t="s">
        <v>103</v>
      </c>
      <c r="C17" s="94">
        <v>0.06</v>
      </c>
      <c r="D17" s="94"/>
      <c r="E17" s="95"/>
      <c r="F17" s="95"/>
      <c r="G17" s="96">
        <f t="shared" si="0"/>
        <v>1.7999999999999998</v>
      </c>
      <c r="H17" s="96">
        <f>(24*D17)</f>
        <v>0</v>
      </c>
      <c r="I17" s="72"/>
      <c r="J17" s="72"/>
    </row>
    <row r="18" spans="1:256" ht="29.1" customHeight="1">
      <c r="A18" s="87" t="s">
        <v>104</v>
      </c>
      <c r="B18" s="99" t="s">
        <v>105</v>
      </c>
      <c r="C18" s="94">
        <v>0.06</v>
      </c>
      <c r="D18" s="94"/>
      <c r="E18" s="95"/>
      <c r="F18" s="95"/>
      <c r="G18" s="96">
        <f t="shared" si="0"/>
        <v>1.7999999999999998</v>
      </c>
      <c r="H18" s="96"/>
      <c r="I18" s="72"/>
      <c r="J18" s="72"/>
    </row>
    <row r="19" spans="1:256" ht="35.85" customHeight="1">
      <c r="A19" s="87" t="s">
        <v>106</v>
      </c>
      <c r="B19" s="99" t="s">
        <v>107</v>
      </c>
      <c r="C19" s="94">
        <v>0.3</v>
      </c>
      <c r="D19" s="94"/>
      <c r="E19" s="95"/>
      <c r="F19" s="95"/>
      <c r="G19" s="96">
        <f t="shared" si="0"/>
        <v>9</v>
      </c>
      <c r="H19" s="96"/>
      <c r="I19" s="97">
        <f t="shared" ref="I19:I27" si="1">(0.6*E19)</f>
        <v>0</v>
      </c>
      <c r="J19" s="97">
        <f>(0.36*F19)</f>
        <v>0</v>
      </c>
    </row>
    <row r="20" spans="1:256" ht="31.15" customHeight="1">
      <c r="A20" s="87" t="s">
        <v>108</v>
      </c>
      <c r="B20" s="99" t="s">
        <v>109</v>
      </c>
      <c r="C20" s="94">
        <v>0.59</v>
      </c>
      <c r="D20" s="94"/>
      <c r="E20" s="95"/>
      <c r="F20" s="95"/>
      <c r="G20" s="96">
        <f t="shared" si="0"/>
        <v>17.7</v>
      </c>
      <c r="H20" s="96"/>
      <c r="I20" s="97">
        <f t="shared" si="1"/>
        <v>0</v>
      </c>
      <c r="J20" s="97">
        <f>(0.36*F20)</f>
        <v>0</v>
      </c>
    </row>
    <row r="21" spans="1:256" ht="68.650000000000006" customHeight="1">
      <c r="A21" s="87" t="s">
        <v>110</v>
      </c>
      <c r="B21" s="99" t="s">
        <v>111</v>
      </c>
      <c r="C21" s="94">
        <v>4.3499999999999996</v>
      </c>
      <c r="D21" s="94"/>
      <c r="E21" s="95"/>
      <c r="F21" s="95"/>
      <c r="G21" s="96">
        <f t="shared" si="0"/>
        <v>130.5</v>
      </c>
      <c r="H21" s="96"/>
      <c r="I21" s="97">
        <f t="shared" si="1"/>
        <v>0</v>
      </c>
      <c r="J21" s="97">
        <f>(0.36*F21)</f>
        <v>0</v>
      </c>
    </row>
    <row r="22" spans="1:256" ht="19.350000000000001" customHeight="1">
      <c r="A22" s="87" t="s">
        <v>112</v>
      </c>
      <c r="B22" s="99"/>
      <c r="C22" s="94"/>
      <c r="D22" s="94"/>
      <c r="E22" s="95"/>
      <c r="F22" s="95"/>
      <c r="G22" s="96"/>
      <c r="H22" s="96"/>
      <c r="I22" s="97">
        <f t="shared" si="1"/>
        <v>0</v>
      </c>
      <c r="J22" s="97">
        <f>(0.36*F22)</f>
        <v>0</v>
      </c>
    </row>
    <row r="23" spans="1:256" ht="23.85" customHeight="1">
      <c r="A23" s="87"/>
      <c r="B23" s="99" t="s">
        <v>113</v>
      </c>
      <c r="C23" s="94"/>
      <c r="D23" s="94"/>
      <c r="E23" s="95">
        <v>1.67</v>
      </c>
      <c r="F23" s="95"/>
      <c r="G23" s="96"/>
      <c r="H23" s="96"/>
      <c r="I23" s="97">
        <f t="shared" si="1"/>
        <v>1.002</v>
      </c>
      <c r="J23" s="97">
        <f>(0.36*F23)</f>
        <v>0</v>
      </c>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66"/>
      <c r="DT23" s="66"/>
      <c r="DU23" s="66"/>
      <c r="DV23" s="66"/>
      <c r="DW23" s="66"/>
      <c r="DX23" s="66"/>
      <c r="DY23" s="66"/>
      <c r="DZ23" s="66"/>
      <c r="EA23" s="66"/>
      <c r="EB23" s="66"/>
      <c r="EC23" s="66"/>
      <c r="ED23" s="66"/>
      <c r="EE23" s="66"/>
      <c r="EF23" s="66"/>
      <c r="EG23" s="66"/>
      <c r="EH23" s="66"/>
      <c r="EI23" s="66"/>
      <c r="EJ23" s="66"/>
      <c r="EK23" s="66"/>
      <c r="EL23" s="66"/>
      <c r="EM23" s="66"/>
      <c r="EN23" s="66"/>
      <c r="EO23" s="66"/>
      <c r="EP23" s="66"/>
      <c r="EQ23" s="66"/>
      <c r="ER23" s="66"/>
      <c r="ES23" s="66"/>
      <c r="ET23" s="66"/>
      <c r="EU23" s="66"/>
      <c r="EV23" s="66"/>
      <c r="EW23" s="66"/>
      <c r="EX23" s="66"/>
      <c r="EY23" s="66"/>
      <c r="EZ23" s="66"/>
      <c r="FA23" s="66"/>
      <c r="FB23" s="66"/>
      <c r="FC23" s="66"/>
      <c r="FD23" s="66"/>
      <c r="FE23" s="66"/>
      <c r="FF23" s="66"/>
      <c r="FG23" s="66"/>
      <c r="FH23" s="66"/>
      <c r="FI23" s="66"/>
      <c r="FJ23" s="66"/>
      <c r="FK23" s="66"/>
      <c r="FL23" s="66"/>
      <c r="FM23" s="66"/>
      <c r="FN23" s="66"/>
      <c r="FO23" s="66"/>
      <c r="FP23" s="66"/>
      <c r="FQ23" s="66"/>
      <c r="FR23" s="66"/>
      <c r="FS23" s="66"/>
      <c r="FT23" s="66"/>
      <c r="FU23" s="66"/>
      <c r="FV23" s="66"/>
      <c r="FW23" s="66"/>
      <c r="FX23" s="66"/>
      <c r="FY23" s="66"/>
      <c r="FZ23" s="66"/>
      <c r="GA23" s="66"/>
      <c r="GB23" s="66"/>
      <c r="GC23" s="66"/>
      <c r="GD23" s="66"/>
      <c r="GE23" s="66"/>
      <c r="GF23" s="66"/>
      <c r="GG23" s="66"/>
      <c r="GH23" s="66"/>
      <c r="GI23" s="66"/>
      <c r="GJ23" s="66"/>
      <c r="GK23" s="66"/>
      <c r="GL23" s="66"/>
      <c r="GM23" s="66"/>
      <c r="GN23" s="66"/>
      <c r="GO23" s="66"/>
      <c r="GP23" s="66"/>
      <c r="GQ23" s="66"/>
      <c r="GR23" s="66"/>
      <c r="GS23" s="66"/>
      <c r="GT23" s="66"/>
      <c r="GU23" s="66"/>
      <c r="GV23" s="66"/>
      <c r="GW23" s="66"/>
      <c r="GX23" s="66"/>
      <c r="GY23" s="66"/>
      <c r="GZ23" s="66"/>
      <c r="HA23" s="66"/>
      <c r="HB23" s="66"/>
      <c r="HC23" s="66"/>
      <c r="HD23" s="66"/>
      <c r="HE23" s="66"/>
      <c r="HF23" s="66"/>
      <c r="HG23" s="66"/>
      <c r="HH23" s="66"/>
      <c r="HI23" s="66"/>
      <c r="HJ23" s="66"/>
      <c r="HK23" s="66"/>
      <c r="HL23" s="66"/>
      <c r="HM23" s="66"/>
      <c r="HN23" s="66"/>
      <c r="HO23" s="66"/>
      <c r="HP23" s="66"/>
      <c r="HQ23" s="66"/>
      <c r="HR23" s="66"/>
      <c r="HS23" s="66"/>
      <c r="HT23" s="66"/>
      <c r="HU23" s="66"/>
      <c r="HV23" s="66"/>
      <c r="HW23" s="66"/>
      <c r="HX23" s="66"/>
      <c r="HY23" s="66"/>
      <c r="HZ23" s="66"/>
      <c r="IA23" s="66"/>
      <c r="IB23" s="66"/>
      <c r="IC23" s="66"/>
      <c r="ID23" s="66"/>
      <c r="IE23" s="66"/>
      <c r="IF23" s="66"/>
      <c r="IG23" s="66"/>
      <c r="IH23" s="66"/>
      <c r="II23" s="66"/>
      <c r="IJ23" s="66"/>
      <c r="IK23" s="66"/>
      <c r="IL23" s="66"/>
      <c r="IM23" s="66"/>
      <c r="IN23" s="66"/>
      <c r="IO23" s="66"/>
      <c r="IP23" s="66"/>
      <c r="IQ23" s="66"/>
      <c r="IR23" s="66"/>
      <c r="IS23" s="66"/>
      <c r="IT23" s="66"/>
      <c r="IU23" s="66"/>
      <c r="IV23" s="66"/>
    </row>
    <row r="24" spans="1:256" ht="45.4" customHeight="1">
      <c r="B24" s="99" t="s">
        <v>114</v>
      </c>
      <c r="C24" s="72"/>
      <c r="D24" s="100"/>
      <c r="E24" s="95">
        <v>0.48</v>
      </c>
      <c r="F24" s="72"/>
      <c r="G24" s="72"/>
      <c r="H24" s="72"/>
      <c r="I24" s="97">
        <f t="shared" si="1"/>
        <v>0.28799999999999998</v>
      </c>
      <c r="J24" s="72"/>
    </row>
    <row r="25" spans="1:256" ht="47.65" customHeight="1">
      <c r="B25" s="99" t="s">
        <v>115</v>
      </c>
      <c r="C25" s="72"/>
      <c r="D25" s="100"/>
      <c r="E25" s="95">
        <v>0.46</v>
      </c>
      <c r="F25" s="72"/>
      <c r="G25" s="72"/>
      <c r="H25" s="72"/>
      <c r="I25" s="97">
        <f t="shared" si="1"/>
        <v>0.27600000000000002</v>
      </c>
      <c r="J25" s="72"/>
    </row>
    <row r="26" spans="1:256" ht="35.85" customHeight="1">
      <c r="B26" s="99" t="s">
        <v>116</v>
      </c>
      <c r="C26" s="72"/>
      <c r="D26" s="100"/>
      <c r="E26" s="95">
        <v>0.9</v>
      </c>
      <c r="F26" s="72"/>
      <c r="G26" s="72"/>
      <c r="H26" s="72"/>
      <c r="I26" s="97">
        <f t="shared" si="1"/>
        <v>0.54</v>
      </c>
      <c r="J26" s="72"/>
    </row>
    <row r="27" spans="1:256" ht="37.9" customHeight="1">
      <c r="B27" s="99" t="s">
        <v>117</v>
      </c>
      <c r="C27" s="72"/>
      <c r="D27" s="100"/>
      <c r="E27" s="95">
        <v>0.88</v>
      </c>
      <c r="F27" s="72"/>
      <c r="G27" s="72"/>
      <c r="H27" s="72"/>
      <c r="I27" s="97">
        <f t="shared" si="1"/>
        <v>0.52800000000000002</v>
      </c>
      <c r="J27" s="72"/>
    </row>
    <row r="29" spans="1:256" ht="15.75" customHeight="1"/>
    <row r="31" spans="1:256" ht="15.75" customHeight="1"/>
    <row r="33" ht="15.75" customHeight="1"/>
    <row r="35" ht="15.75" customHeight="1"/>
  </sheetData>
  <mergeCells count="6">
    <mergeCell ref="C7:D7"/>
    <mergeCell ref="B9:E9"/>
    <mergeCell ref="C11:D11"/>
    <mergeCell ref="E11:F11"/>
    <mergeCell ref="G11:H11"/>
    <mergeCell ref="I11:J11"/>
  </mergeCells>
  <pageMargins left="0.70000000000000007" right="0.70000000000000007" top="1.045275590551181" bottom="1.045275590551181" header="0.74999999999999989" footer="0.74999999999999989"/>
  <pageSetup paperSize="9" fitToWidth="0" fitToHeight="0" pageOrder="overThenDown"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TotalTime>2633</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Pubblicità</vt:lpstr>
      <vt:lpstr>Affissioni</vt:lpstr>
      <vt:lpstr>Suolo</vt:lpstr>
      <vt:lpstr>Affissioni!Area_stampa</vt:lpstr>
      <vt:lpstr>Suolo!Area_stampa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Antola</dc:creator>
  <cp:lastModifiedBy>Andrea Antola</cp:lastModifiedBy>
  <cp:revision>31</cp:revision>
  <cp:lastPrinted>2021-05-31T10:04:29Z</cp:lastPrinted>
  <dcterms:created xsi:type="dcterms:W3CDTF">2006-09-25T10:17:32Z</dcterms:created>
  <dcterms:modified xsi:type="dcterms:W3CDTF">2021-09-06T12:32:44Z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